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йя\Desktop\"/>
    </mc:Choice>
  </mc:AlternateContent>
  <xr:revisionPtr revIDLastSave="0" documentId="8_{3C99B756-B428-42BB-A6A9-810A0ADF2BB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прайс от 12.11.2025" sheetId="1" r:id="rId1"/>
  </sheets>
  <definedNames>
    <definedName name="_xlnm._FilterDatabase" localSheetId="0" hidden="1">'прайс от 12.11.2025'!$A$13:$H$413</definedName>
    <definedName name="вип">'прайс от 12.11.2025'!$G$5</definedName>
    <definedName name="опт">'прайс от 12.11.2025'!$F$5</definedName>
    <definedName name="скидка">'прайс от 12.11.2025'!$E$5</definedName>
    <definedName name="супер">'прайс от 12.11.2025'!$G$5</definedName>
    <definedName name="Цена_для_оптовых">'прайс от 12.11.2025'!$H$5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2" i="1" l="1"/>
  <c r="F282" i="1"/>
  <c r="G282" i="1"/>
  <c r="H282" i="1"/>
  <c r="H13" i="1"/>
  <c r="H14" i="1"/>
  <c r="H15" i="1"/>
  <c r="H16" i="1"/>
  <c r="H22" i="1"/>
  <c r="H23" i="1"/>
  <c r="H24" i="1"/>
  <c r="H25" i="1"/>
  <c r="H30" i="1"/>
  <c r="H32" i="1"/>
  <c r="H33" i="1"/>
  <c r="H36" i="1"/>
  <c r="H37" i="1"/>
  <c r="H39" i="1"/>
  <c r="H40" i="1"/>
  <c r="H41" i="1"/>
  <c r="H42" i="1"/>
  <c r="H45" i="1"/>
  <c r="H46" i="1"/>
  <c r="H47" i="1"/>
  <c r="H49" i="1"/>
  <c r="H50" i="1"/>
  <c r="H52" i="1"/>
  <c r="H53" i="1"/>
  <c r="H54" i="1"/>
  <c r="H55" i="1"/>
  <c r="H56" i="1"/>
  <c r="H60" i="1"/>
  <c r="H62" i="1"/>
  <c r="H63" i="1"/>
  <c r="H66" i="1"/>
  <c r="H67" i="1"/>
  <c r="H70" i="1"/>
  <c r="H71" i="1"/>
  <c r="H72" i="1"/>
  <c r="H73" i="1"/>
  <c r="H74" i="1"/>
  <c r="H77" i="1"/>
  <c r="H79" i="1"/>
  <c r="H84" i="1"/>
  <c r="H86" i="1"/>
  <c r="H88" i="1"/>
  <c r="H90" i="1"/>
  <c r="H91" i="1"/>
  <c r="H92" i="1"/>
  <c r="H96" i="1"/>
  <c r="H105" i="1"/>
  <c r="H111" i="1"/>
  <c r="H116" i="1"/>
  <c r="H120" i="1"/>
  <c r="H121" i="1"/>
  <c r="H122" i="1"/>
  <c r="H126" i="1"/>
  <c r="H127" i="1"/>
  <c r="H134" i="1"/>
  <c r="H135" i="1"/>
  <c r="H136" i="1"/>
  <c r="H137" i="1"/>
  <c r="H138" i="1"/>
  <c r="H142" i="1"/>
  <c r="H146" i="1"/>
  <c r="H154" i="1"/>
  <c r="H155" i="1"/>
  <c r="H157" i="1"/>
  <c r="H161" i="1"/>
  <c r="H162" i="1"/>
  <c r="H164" i="1"/>
  <c r="H167" i="1"/>
  <c r="H171" i="1"/>
  <c r="H172" i="1"/>
  <c r="H174" i="1"/>
  <c r="H184" i="1"/>
  <c r="H186" i="1"/>
  <c r="H189" i="1"/>
  <c r="H191" i="1"/>
  <c r="H194" i="1"/>
  <c r="H195" i="1"/>
  <c r="H196" i="1"/>
  <c r="H197" i="1"/>
  <c r="H198" i="1"/>
  <c r="H199" i="1"/>
  <c r="H200" i="1"/>
  <c r="H201" i="1"/>
  <c r="H202" i="1"/>
  <c r="H203" i="1"/>
  <c r="H204" i="1"/>
  <c r="H207" i="1"/>
  <c r="H208" i="1"/>
  <c r="H210" i="1"/>
  <c r="H211" i="1"/>
  <c r="H212" i="1"/>
  <c r="H213" i="1"/>
  <c r="H214" i="1"/>
  <c r="H218" i="1"/>
  <c r="H219" i="1"/>
  <c r="H226" i="1"/>
  <c r="H228" i="1"/>
  <c r="H229" i="1"/>
  <c r="H230" i="1"/>
  <c r="H231" i="1"/>
  <c r="H232" i="1"/>
  <c r="H233" i="1"/>
  <c r="H234" i="1"/>
  <c r="H236" i="1"/>
  <c r="H237" i="1"/>
  <c r="H239" i="1"/>
  <c r="H240" i="1"/>
  <c r="H244" i="1"/>
  <c r="H245" i="1"/>
  <c r="H248" i="1"/>
  <c r="H249" i="1"/>
  <c r="H250" i="1"/>
  <c r="H252" i="1"/>
  <c r="H253" i="1"/>
  <c r="H254" i="1"/>
  <c r="H259" i="1"/>
  <c r="H260" i="1"/>
  <c r="H264" i="1"/>
  <c r="H266" i="1"/>
  <c r="H267" i="1"/>
  <c r="H268" i="1"/>
  <c r="H269" i="1"/>
  <c r="H272" i="1"/>
  <c r="H274" i="1"/>
  <c r="H732" i="1"/>
  <c r="H733" i="1"/>
  <c r="H285" i="1"/>
  <c r="H289" i="1"/>
  <c r="H290" i="1"/>
  <c r="H300" i="1"/>
  <c r="H306" i="1"/>
  <c r="H308" i="1"/>
  <c r="H310" i="1"/>
  <c r="H316" i="1"/>
  <c r="H319" i="1"/>
  <c r="H320" i="1"/>
  <c r="H328" i="1"/>
  <c r="H329" i="1"/>
  <c r="H330" i="1"/>
  <c r="H331" i="1"/>
  <c r="H333" i="1"/>
  <c r="H335" i="1"/>
  <c r="H336" i="1"/>
  <c r="H346" i="1"/>
  <c r="H347" i="1"/>
  <c r="H350" i="1"/>
  <c r="H365" i="1"/>
  <c r="H366" i="1"/>
  <c r="H368" i="1"/>
  <c r="H369" i="1"/>
  <c r="H370" i="1"/>
  <c r="H371" i="1"/>
  <c r="H374" i="1"/>
  <c r="H405" i="1"/>
  <c r="H408" i="1"/>
  <c r="G13" i="1"/>
  <c r="G14" i="1"/>
  <c r="G15" i="1"/>
  <c r="G16" i="1"/>
  <c r="G22" i="1"/>
  <c r="G23" i="1"/>
  <c r="G24" i="1"/>
  <c r="G25" i="1"/>
  <c r="G30" i="1"/>
  <c r="G32" i="1"/>
  <c r="G33" i="1"/>
  <c r="G36" i="1"/>
  <c r="G37" i="1"/>
  <c r="G39" i="1"/>
  <c r="G40" i="1"/>
  <c r="G41" i="1"/>
  <c r="G42" i="1"/>
  <c r="G45" i="1"/>
  <c r="G46" i="1"/>
  <c r="G47" i="1"/>
  <c r="G49" i="1"/>
  <c r="G50" i="1"/>
  <c r="G52" i="1"/>
  <c r="G53" i="1"/>
  <c r="G54" i="1"/>
  <c r="G55" i="1"/>
  <c r="G56" i="1"/>
  <c r="G60" i="1"/>
  <c r="G62" i="1"/>
  <c r="G63" i="1"/>
  <c r="G66" i="1"/>
  <c r="G67" i="1"/>
  <c r="G70" i="1"/>
  <c r="G71" i="1"/>
  <c r="G72" i="1"/>
  <c r="G73" i="1"/>
  <c r="G74" i="1"/>
  <c r="G77" i="1"/>
  <c r="G79" i="1"/>
  <c r="G84" i="1"/>
  <c r="G86" i="1"/>
  <c r="G88" i="1"/>
  <c r="G90" i="1"/>
  <c r="G91" i="1"/>
  <c r="G92" i="1"/>
  <c r="G96" i="1"/>
  <c r="G105" i="1"/>
  <c r="G111" i="1"/>
  <c r="G116" i="1"/>
  <c r="G120" i="1"/>
  <c r="G121" i="1"/>
  <c r="G122" i="1"/>
  <c r="G126" i="1"/>
  <c r="G127" i="1"/>
  <c r="G134" i="1"/>
  <c r="G135" i="1"/>
  <c r="G136" i="1"/>
  <c r="G137" i="1"/>
  <c r="G138" i="1"/>
  <c r="G142" i="1"/>
  <c r="G146" i="1"/>
  <c r="G154" i="1"/>
  <c r="G155" i="1"/>
  <c r="G157" i="1"/>
  <c r="G161" i="1"/>
  <c r="G162" i="1"/>
  <c r="G164" i="1"/>
  <c r="G167" i="1"/>
  <c r="G171" i="1"/>
  <c r="G172" i="1"/>
  <c r="G174" i="1"/>
  <c r="G184" i="1"/>
  <c r="G186" i="1"/>
  <c r="G189" i="1"/>
  <c r="G191" i="1"/>
  <c r="G194" i="1"/>
  <c r="G195" i="1"/>
  <c r="G196" i="1"/>
  <c r="G197" i="1"/>
  <c r="G198" i="1"/>
  <c r="G199" i="1"/>
  <c r="G200" i="1"/>
  <c r="G201" i="1"/>
  <c r="G202" i="1"/>
  <c r="G203" i="1"/>
  <c r="G204" i="1"/>
  <c r="G207" i="1"/>
  <c r="G208" i="1"/>
  <c r="G210" i="1"/>
  <c r="G211" i="1"/>
  <c r="G212" i="1"/>
  <c r="G213" i="1"/>
  <c r="G214" i="1"/>
  <c r="G218" i="1"/>
  <c r="G219" i="1"/>
  <c r="G226" i="1"/>
  <c r="G228" i="1"/>
  <c r="G229" i="1"/>
  <c r="G230" i="1"/>
  <c r="G231" i="1"/>
  <c r="G232" i="1"/>
  <c r="G233" i="1"/>
  <c r="G234" i="1"/>
  <c r="G236" i="1"/>
  <c r="G237" i="1"/>
  <c r="G239" i="1"/>
  <c r="G240" i="1"/>
  <c r="G244" i="1"/>
  <c r="G245" i="1"/>
  <c r="G248" i="1"/>
  <c r="G249" i="1"/>
  <c r="G250" i="1"/>
  <c r="G252" i="1"/>
  <c r="G253" i="1"/>
  <c r="G254" i="1"/>
  <c r="G259" i="1"/>
  <c r="G260" i="1"/>
  <c r="G264" i="1"/>
  <c r="G266" i="1"/>
  <c r="G267" i="1"/>
  <c r="G268" i="1"/>
  <c r="G269" i="1"/>
  <c r="G272" i="1"/>
  <c r="G274" i="1"/>
  <c r="G732" i="1"/>
  <c r="G733" i="1"/>
  <c r="G285" i="1"/>
  <c r="G289" i="1"/>
  <c r="G290" i="1"/>
  <c r="G300" i="1"/>
  <c r="G306" i="1"/>
  <c r="G308" i="1"/>
  <c r="G310" i="1"/>
  <c r="G316" i="1"/>
  <c r="G319" i="1"/>
  <c r="G320" i="1"/>
  <c r="G328" i="1"/>
  <c r="G329" i="1"/>
  <c r="G330" i="1"/>
  <c r="G331" i="1"/>
  <c r="G333" i="1"/>
  <c r="G335" i="1"/>
  <c r="G336" i="1"/>
  <c r="G346" i="1"/>
  <c r="G347" i="1"/>
  <c r="G350" i="1"/>
  <c r="G365" i="1"/>
  <c r="G366" i="1"/>
  <c r="G368" i="1"/>
  <c r="G369" i="1"/>
  <c r="G370" i="1"/>
  <c r="G371" i="1"/>
  <c r="G374" i="1"/>
  <c r="G405" i="1"/>
  <c r="G408" i="1"/>
  <c r="F13" i="1"/>
  <c r="F14" i="1"/>
  <c r="F15" i="1"/>
  <c r="F16" i="1"/>
  <c r="F22" i="1"/>
  <c r="F23" i="1"/>
  <c r="F24" i="1"/>
  <c r="F25" i="1"/>
  <c r="F30" i="1"/>
  <c r="F32" i="1"/>
  <c r="F33" i="1"/>
  <c r="F36" i="1"/>
  <c r="F37" i="1"/>
  <c r="F39" i="1"/>
  <c r="F40" i="1"/>
  <c r="F41" i="1"/>
  <c r="F42" i="1"/>
  <c r="F45" i="1"/>
  <c r="F46" i="1"/>
  <c r="F47" i="1"/>
  <c r="F49" i="1"/>
  <c r="F50" i="1"/>
  <c r="F52" i="1"/>
  <c r="F53" i="1"/>
  <c r="F54" i="1"/>
  <c r="F55" i="1"/>
  <c r="F56" i="1"/>
  <c r="F60" i="1"/>
  <c r="F62" i="1"/>
  <c r="F63" i="1"/>
  <c r="F66" i="1"/>
  <c r="F67" i="1"/>
  <c r="F70" i="1"/>
  <c r="F71" i="1"/>
  <c r="F72" i="1"/>
  <c r="F73" i="1"/>
  <c r="F74" i="1"/>
  <c r="F77" i="1"/>
  <c r="F79" i="1"/>
  <c r="F84" i="1"/>
  <c r="F86" i="1"/>
  <c r="F88" i="1"/>
  <c r="F90" i="1"/>
  <c r="F91" i="1"/>
  <c r="F92" i="1"/>
  <c r="F96" i="1"/>
  <c r="F105" i="1"/>
  <c r="F111" i="1"/>
  <c r="F116" i="1"/>
  <c r="F120" i="1"/>
  <c r="F121" i="1"/>
  <c r="F122" i="1"/>
  <c r="F126" i="1"/>
  <c r="F127" i="1"/>
  <c r="F134" i="1"/>
  <c r="F135" i="1"/>
  <c r="F136" i="1"/>
  <c r="F137" i="1"/>
  <c r="F138" i="1"/>
  <c r="F142" i="1"/>
  <c r="F146" i="1"/>
  <c r="F154" i="1"/>
  <c r="F155" i="1"/>
  <c r="F157" i="1"/>
  <c r="F161" i="1"/>
  <c r="F162" i="1"/>
  <c r="F164" i="1"/>
  <c r="F167" i="1"/>
  <c r="F171" i="1"/>
  <c r="F172" i="1"/>
  <c r="F174" i="1"/>
  <c r="F184" i="1"/>
  <c r="F186" i="1"/>
  <c r="F189" i="1"/>
  <c r="F191" i="1"/>
  <c r="F194" i="1"/>
  <c r="F195" i="1"/>
  <c r="F196" i="1"/>
  <c r="F197" i="1"/>
  <c r="F198" i="1"/>
  <c r="F199" i="1"/>
  <c r="F200" i="1"/>
  <c r="F201" i="1"/>
  <c r="F202" i="1"/>
  <c r="F203" i="1"/>
  <c r="F204" i="1"/>
  <c r="F207" i="1"/>
  <c r="F208" i="1"/>
  <c r="F210" i="1"/>
  <c r="F211" i="1"/>
  <c r="F212" i="1"/>
  <c r="F213" i="1"/>
  <c r="F214" i="1"/>
  <c r="F218" i="1"/>
  <c r="F219" i="1"/>
  <c r="F226" i="1"/>
  <c r="F228" i="1"/>
  <c r="F229" i="1"/>
  <c r="F230" i="1"/>
  <c r="F231" i="1"/>
  <c r="F232" i="1"/>
  <c r="F233" i="1"/>
  <c r="F234" i="1"/>
  <c r="F236" i="1"/>
  <c r="F237" i="1"/>
  <c r="F239" i="1"/>
  <c r="F240" i="1"/>
  <c r="F244" i="1"/>
  <c r="F245" i="1"/>
  <c r="F248" i="1"/>
  <c r="F249" i="1"/>
  <c r="F250" i="1"/>
  <c r="F252" i="1"/>
  <c r="F253" i="1"/>
  <c r="F254" i="1"/>
  <c r="F259" i="1"/>
  <c r="F260" i="1"/>
  <c r="F264" i="1"/>
  <c r="F266" i="1"/>
  <c r="F267" i="1"/>
  <c r="F268" i="1"/>
  <c r="F269" i="1"/>
  <c r="F272" i="1"/>
  <c r="F274" i="1"/>
  <c r="F732" i="1"/>
  <c r="F733" i="1"/>
  <c r="F285" i="1"/>
  <c r="F289" i="1"/>
  <c r="F290" i="1"/>
  <c r="F300" i="1"/>
  <c r="F306" i="1"/>
  <c r="F308" i="1"/>
  <c r="F310" i="1"/>
  <c r="F316" i="1"/>
  <c r="F319" i="1"/>
  <c r="F320" i="1"/>
  <c r="F328" i="1"/>
  <c r="F329" i="1"/>
  <c r="F330" i="1"/>
  <c r="F331" i="1"/>
  <c r="F333" i="1"/>
  <c r="F335" i="1"/>
  <c r="F336" i="1"/>
  <c r="F346" i="1"/>
  <c r="F347" i="1"/>
  <c r="F350" i="1"/>
  <c r="F365" i="1"/>
  <c r="F366" i="1"/>
  <c r="F368" i="1"/>
  <c r="F369" i="1"/>
  <c r="F370" i="1"/>
  <c r="F371" i="1"/>
  <c r="F374" i="1"/>
  <c r="F405" i="1"/>
  <c r="F408" i="1"/>
  <c r="E13" i="1"/>
  <c r="E14" i="1"/>
  <c r="E15" i="1"/>
  <c r="E16" i="1"/>
  <c r="E22" i="1"/>
  <c r="E23" i="1"/>
  <c r="E24" i="1"/>
  <c r="E25" i="1"/>
  <c r="E30" i="1"/>
  <c r="E32" i="1"/>
  <c r="E33" i="1"/>
  <c r="E36" i="1"/>
  <c r="E37" i="1"/>
  <c r="E39" i="1"/>
  <c r="E40" i="1"/>
  <c r="E41" i="1"/>
  <c r="E42" i="1"/>
  <c r="E45" i="1"/>
  <c r="E46" i="1"/>
  <c r="E47" i="1"/>
  <c r="E49" i="1"/>
  <c r="E50" i="1"/>
  <c r="E52" i="1"/>
  <c r="E53" i="1"/>
  <c r="E54" i="1"/>
  <c r="E55" i="1"/>
  <c r="E56" i="1"/>
  <c r="E60" i="1"/>
  <c r="E62" i="1"/>
  <c r="E63" i="1"/>
  <c r="E66" i="1"/>
  <c r="E67" i="1"/>
  <c r="E70" i="1"/>
  <c r="E71" i="1"/>
  <c r="E72" i="1"/>
  <c r="E73" i="1"/>
  <c r="E74" i="1"/>
  <c r="E77" i="1"/>
  <c r="E79" i="1"/>
  <c r="E84" i="1"/>
  <c r="E86" i="1"/>
  <c r="E88" i="1"/>
  <c r="E90" i="1"/>
  <c r="E91" i="1"/>
  <c r="E92" i="1"/>
  <c r="E96" i="1"/>
  <c r="E105" i="1"/>
  <c r="E111" i="1"/>
  <c r="E116" i="1"/>
  <c r="E120" i="1"/>
  <c r="E121" i="1"/>
  <c r="E122" i="1"/>
  <c r="E126" i="1"/>
  <c r="E127" i="1"/>
  <c r="E134" i="1"/>
  <c r="E135" i="1"/>
  <c r="E136" i="1"/>
  <c r="E137" i="1"/>
  <c r="E138" i="1"/>
  <c r="E142" i="1"/>
  <c r="E146" i="1"/>
  <c r="E154" i="1"/>
  <c r="E155" i="1"/>
  <c r="E157" i="1"/>
  <c r="E161" i="1"/>
  <c r="E162" i="1"/>
  <c r="E164" i="1"/>
  <c r="E167" i="1"/>
  <c r="E171" i="1"/>
  <c r="E172" i="1"/>
  <c r="E174" i="1"/>
  <c r="E184" i="1"/>
  <c r="E186" i="1"/>
  <c r="E189" i="1"/>
  <c r="E191" i="1"/>
  <c r="E194" i="1"/>
  <c r="E195" i="1"/>
  <c r="E196" i="1"/>
  <c r="E197" i="1"/>
  <c r="E198" i="1"/>
  <c r="E199" i="1"/>
  <c r="E200" i="1"/>
  <c r="E201" i="1"/>
  <c r="E202" i="1"/>
  <c r="E203" i="1"/>
  <c r="E204" i="1"/>
  <c r="E207" i="1"/>
  <c r="E208" i="1"/>
  <c r="E210" i="1"/>
  <c r="E211" i="1"/>
  <c r="E212" i="1"/>
  <c r="E213" i="1"/>
  <c r="E214" i="1"/>
  <c r="E218" i="1"/>
  <c r="E219" i="1"/>
  <c r="E226" i="1"/>
  <c r="E228" i="1"/>
  <c r="E229" i="1"/>
  <c r="E230" i="1"/>
  <c r="E231" i="1"/>
  <c r="E232" i="1"/>
  <c r="E233" i="1"/>
  <c r="E234" i="1"/>
  <c r="E236" i="1"/>
  <c r="E237" i="1"/>
  <c r="E239" i="1"/>
  <c r="E240" i="1"/>
  <c r="E244" i="1"/>
  <c r="E245" i="1"/>
  <c r="E248" i="1"/>
  <c r="E249" i="1"/>
  <c r="E250" i="1"/>
  <c r="E252" i="1"/>
  <c r="E253" i="1"/>
  <c r="E254" i="1"/>
  <c r="E259" i="1"/>
  <c r="E260" i="1"/>
  <c r="E264" i="1"/>
  <c r="E266" i="1"/>
  <c r="E267" i="1"/>
  <c r="E268" i="1"/>
  <c r="E269" i="1"/>
  <c r="E272" i="1"/>
  <c r="E274" i="1"/>
  <c r="E732" i="1"/>
  <c r="E733" i="1"/>
  <c r="E285" i="1"/>
  <c r="E289" i="1"/>
  <c r="E290" i="1"/>
  <c r="E300" i="1"/>
  <c r="E306" i="1"/>
  <c r="E308" i="1"/>
  <c r="E310" i="1"/>
  <c r="E316" i="1"/>
  <c r="E319" i="1"/>
  <c r="E320" i="1"/>
  <c r="E328" i="1"/>
  <c r="E329" i="1"/>
  <c r="E330" i="1"/>
  <c r="E331" i="1"/>
  <c r="E333" i="1"/>
  <c r="E335" i="1"/>
  <c r="E336" i="1"/>
  <c r="E346" i="1"/>
  <c r="E347" i="1"/>
  <c r="E350" i="1"/>
  <c r="E365" i="1"/>
  <c r="E366" i="1"/>
  <c r="E368" i="1"/>
  <c r="E369" i="1"/>
  <c r="E370" i="1"/>
  <c r="E371" i="1"/>
  <c r="E374" i="1"/>
  <c r="E405" i="1"/>
  <c r="E408" i="1"/>
  <c r="H21" i="1"/>
  <c r="H26" i="1"/>
  <c r="H27" i="1"/>
  <c r="H28" i="1"/>
  <c r="H95" i="1"/>
  <c r="H100" i="1"/>
  <c r="H107" i="1"/>
  <c r="H139" i="1"/>
  <c r="H192" i="1"/>
  <c r="H217" i="1"/>
  <c r="H225" i="1"/>
  <c r="H277" i="1"/>
  <c r="H278" i="1"/>
  <c r="H279" i="1"/>
  <c r="H280" i="1"/>
  <c r="H281" i="1"/>
  <c r="H718" i="1"/>
  <c r="H719" i="1"/>
  <c r="H720" i="1"/>
  <c r="H731" i="1"/>
  <c r="H737" i="1"/>
  <c r="H302" i="1"/>
  <c r="H351" i="1"/>
  <c r="H352" i="1"/>
  <c r="H354" i="1"/>
  <c r="G21" i="1"/>
  <c r="G26" i="1"/>
  <c r="G27" i="1"/>
  <c r="G28" i="1"/>
  <c r="G95" i="1"/>
  <c r="G100" i="1"/>
  <c r="G107" i="1"/>
  <c r="G139" i="1"/>
  <c r="G192" i="1"/>
  <c r="G217" i="1"/>
  <c r="G225" i="1"/>
  <c r="G277" i="1"/>
  <c r="G278" i="1"/>
  <c r="G279" i="1"/>
  <c r="G280" i="1"/>
  <c r="G281" i="1"/>
  <c r="G718" i="1"/>
  <c r="G719" i="1"/>
  <c r="G720" i="1"/>
  <c r="G731" i="1"/>
  <c r="G737" i="1"/>
  <c r="G302" i="1"/>
  <c r="G351" i="1"/>
  <c r="G352" i="1"/>
  <c r="G354" i="1"/>
  <c r="F21" i="1"/>
  <c r="F26" i="1"/>
  <c r="F27" i="1"/>
  <c r="F28" i="1"/>
  <c r="F95" i="1"/>
  <c r="F100" i="1"/>
  <c r="F107" i="1"/>
  <c r="F139" i="1"/>
  <c r="F192" i="1"/>
  <c r="F217" i="1"/>
  <c r="F225" i="1"/>
  <c r="F277" i="1"/>
  <c r="F278" i="1"/>
  <c r="F279" i="1"/>
  <c r="F280" i="1"/>
  <c r="F281" i="1"/>
  <c r="F718" i="1"/>
  <c r="F719" i="1"/>
  <c r="F720" i="1"/>
  <c r="F731" i="1"/>
  <c r="F737" i="1"/>
  <c r="F302" i="1"/>
  <c r="F351" i="1"/>
  <c r="F352" i="1"/>
  <c r="F354" i="1"/>
  <c r="E21" i="1"/>
  <c r="E26" i="1"/>
  <c r="E27" i="1"/>
  <c r="E28" i="1"/>
  <c r="E95" i="1"/>
  <c r="E100" i="1"/>
  <c r="E107" i="1"/>
  <c r="E139" i="1"/>
  <c r="E192" i="1"/>
  <c r="E217" i="1"/>
  <c r="E225" i="1"/>
  <c r="E277" i="1"/>
  <c r="E278" i="1"/>
  <c r="E279" i="1"/>
  <c r="E280" i="1"/>
  <c r="E281" i="1"/>
  <c r="E718" i="1"/>
  <c r="E719" i="1"/>
  <c r="E720" i="1"/>
  <c r="E731" i="1"/>
  <c r="E737" i="1"/>
  <c r="E302" i="1"/>
  <c r="E351" i="1"/>
  <c r="E352" i="1"/>
  <c r="E354" i="1"/>
  <c r="E716" i="1"/>
  <c r="H716" i="1" s="1"/>
  <c r="E717" i="1"/>
  <c r="F717" i="1" s="1"/>
  <c r="G717" i="1" s="1"/>
  <c r="E715" i="1"/>
  <c r="H715" i="1" s="1"/>
  <c r="E714" i="1"/>
  <c r="H714" i="1" s="1"/>
  <c r="E724" i="1"/>
  <c r="F724" i="1" s="1"/>
  <c r="G724" i="1" s="1"/>
  <c r="E736" i="1"/>
  <c r="F736" i="1" s="1"/>
  <c r="G736" i="1" s="1"/>
  <c r="E730" i="1"/>
  <c r="H730" i="1" s="1"/>
  <c r="E728" i="1"/>
  <c r="F728" i="1" s="1"/>
  <c r="G728" i="1" s="1"/>
  <c r="E727" i="1"/>
  <c r="F727" i="1" s="1"/>
  <c r="G727" i="1" s="1"/>
  <c r="E741" i="1"/>
  <c r="H741" i="1" s="1"/>
  <c r="E740" i="1"/>
  <c r="F740" i="1" s="1"/>
  <c r="G740" i="1" s="1"/>
  <c r="E739" i="1"/>
  <c r="F739" i="1" s="1"/>
  <c r="G739" i="1" s="1"/>
  <c r="E738" i="1"/>
  <c r="H738" i="1" s="1"/>
  <c r="E735" i="1"/>
  <c r="F735" i="1" s="1"/>
  <c r="G735" i="1" s="1"/>
  <c r="E734" i="1"/>
  <c r="F734" i="1" s="1"/>
  <c r="G734" i="1" s="1"/>
  <c r="E729" i="1"/>
  <c r="H729" i="1" s="1"/>
  <c r="E726" i="1"/>
  <c r="F726" i="1" s="1"/>
  <c r="G726" i="1" s="1"/>
  <c r="E725" i="1"/>
  <c r="F725" i="1" s="1"/>
  <c r="G725" i="1" s="1"/>
  <c r="E723" i="1"/>
  <c r="H723" i="1" s="1"/>
  <c r="E722" i="1"/>
  <c r="F722" i="1" s="1"/>
  <c r="G722" i="1" s="1"/>
  <c r="E721" i="1"/>
  <c r="F721" i="1" s="1"/>
  <c r="G721" i="1" s="1"/>
  <c r="H709" i="1"/>
  <c r="G709" i="1"/>
  <c r="F709" i="1"/>
  <c r="H708" i="1"/>
  <c r="G708" i="1"/>
  <c r="F708" i="1"/>
  <c r="E708" i="1"/>
  <c r="H707" i="1"/>
  <c r="G707" i="1"/>
  <c r="F707" i="1"/>
  <c r="E707" i="1"/>
  <c r="H706" i="1"/>
  <c r="G706" i="1"/>
  <c r="F706" i="1"/>
  <c r="E706" i="1"/>
  <c r="H705" i="1"/>
  <c r="G705" i="1"/>
  <c r="F705" i="1"/>
  <c r="E705" i="1"/>
  <c r="H704" i="1"/>
  <c r="G704" i="1"/>
  <c r="F704" i="1"/>
  <c r="E704" i="1"/>
  <c r="H703" i="1"/>
  <c r="G703" i="1"/>
  <c r="F703" i="1"/>
  <c r="E703" i="1"/>
  <c r="H702" i="1"/>
  <c r="G702" i="1"/>
  <c r="F702" i="1"/>
  <c r="E702" i="1"/>
  <c r="H701" i="1"/>
  <c r="G701" i="1"/>
  <c r="F701" i="1"/>
  <c r="E701" i="1"/>
  <c r="H700" i="1"/>
  <c r="G700" i="1"/>
  <c r="F700" i="1"/>
  <c r="E700" i="1"/>
  <c r="H699" i="1"/>
  <c r="G699" i="1"/>
  <c r="F699" i="1"/>
  <c r="E699" i="1"/>
  <c r="H698" i="1"/>
  <c r="G698" i="1"/>
  <c r="F698" i="1"/>
  <c r="E698" i="1"/>
  <c r="H697" i="1"/>
  <c r="G697" i="1"/>
  <c r="F697" i="1"/>
  <c r="E697" i="1"/>
  <c r="H696" i="1"/>
  <c r="G696" i="1"/>
  <c r="F696" i="1"/>
  <c r="E696" i="1"/>
  <c r="H695" i="1"/>
  <c r="G695" i="1"/>
  <c r="F695" i="1"/>
  <c r="E695" i="1"/>
  <c r="H694" i="1"/>
  <c r="G694" i="1"/>
  <c r="F694" i="1"/>
  <c r="E694" i="1"/>
  <c r="H693" i="1"/>
  <c r="G693" i="1"/>
  <c r="F693" i="1"/>
  <c r="E693" i="1"/>
  <c r="H692" i="1"/>
  <c r="G692" i="1"/>
  <c r="F692" i="1"/>
  <c r="E692" i="1"/>
  <c r="H691" i="1"/>
  <c r="G691" i="1"/>
  <c r="F691" i="1"/>
  <c r="E691" i="1"/>
  <c r="H690" i="1"/>
  <c r="G690" i="1"/>
  <c r="F690" i="1"/>
  <c r="E690" i="1"/>
  <c r="H689" i="1"/>
  <c r="G689" i="1"/>
  <c r="F689" i="1"/>
  <c r="E689" i="1"/>
  <c r="H688" i="1"/>
  <c r="G688" i="1"/>
  <c r="F688" i="1"/>
  <c r="E688" i="1"/>
  <c r="H687" i="1"/>
  <c r="G687" i="1"/>
  <c r="F687" i="1"/>
  <c r="E687" i="1"/>
  <c r="H686" i="1"/>
  <c r="G686" i="1"/>
  <c r="F686" i="1"/>
  <c r="E686" i="1"/>
  <c r="H685" i="1"/>
  <c r="G685" i="1"/>
  <c r="F685" i="1"/>
  <c r="E685" i="1"/>
  <c r="H684" i="1"/>
  <c r="G684" i="1"/>
  <c r="F684" i="1"/>
  <c r="E684" i="1"/>
  <c r="H683" i="1"/>
  <c r="G683" i="1"/>
  <c r="F683" i="1"/>
  <c r="E683" i="1"/>
  <c r="H682" i="1"/>
  <c r="G682" i="1"/>
  <c r="F682" i="1"/>
  <c r="E682" i="1"/>
  <c r="H681" i="1"/>
  <c r="G681" i="1"/>
  <c r="F681" i="1"/>
  <c r="E681" i="1"/>
  <c r="H680" i="1"/>
  <c r="G680" i="1"/>
  <c r="F680" i="1"/>
  <c r="E680" i="1"/>
  <c r="H679" i="1"/>
  <c r="G679" i="1"/>
  <c r="F679" i="1"/>
  <c r="E679" i="1"/>
  <c r="H678" i="1"/>
  <c r="G678" i="1"/>
  <c r="F678" i="1"/>
  <c r="E678" i="1"/>
  <c r="H677" i="1"/>
  <c r="G677" i="1"/>
  <c r="F677" i="1"/>
  <c r="E677" i="1"/>
  <c r="H676" i="1"/>
  <c r="G676" i="1"/>
  <c r="F676" i="1"/>
  <c r="E676" i="1"/>
  <c r="H675" i="1"/>
  <c r="G675" i="1"/>
  <c r="F675" i="1"/>
  <c r="E675" i="1"/>
  <c r="H674" i="1"/>
  <c r="G674" i="1"/>
  <c r="F674" i="1"/>
  <c r="E674" i="1"/>
  <c r="H673" i="1"/>
  <c r="G673" i="1"/>
  <c r="F673" i="1"/>
  <c r="E673" i="1"/>
  <c r="H672" i="1"/>
  <c r="G672" i="1"/>
  <c r="F672" i="1"/>
  <c r="E672" i="1"/>
  <c r="H671" i="1"/>
  <c r="G671" i="1"/>
  <c r="F671" i="1"/>
  <c r="E671" i="1"/>
  <c r="H670" i="1"/>
  <c r="G670" i="1"/>
  <c r="F670" i="1"/>
  <c r="E670" i="1"/>
  <c r="H669" i="1"/>
  <c r="G669" i="1"/>
  <c r="F669" i="1"/>
  <c r="E669" i="1"/>
  <c r="H668" i="1"/>
  <c r="G668" i="1"/>
  <c r="F668" i="1"/>
  <c r="E668" i="1"/>
  <c r="H667" i="1"/>
  <c r="G667" i="1"/>
  <c r="F667" i="1"/>
  <c r="E667" i="1"/>
  <c r="H666" i="1"/>
  <c r="G666" i="1"/>
  <c r="F666" i="1"/>
  <c r="E666" i="1"/>
  <c r="H665" i="1"/>
  <c r="G665" i="1"/>
  <c r="F665" i="1"/>
  <c r="E665" i="1"/>
  <c r="H664" i="1"/>
  <c r="G664" i="1"/>
  <c r="F664" i="1"/>
  <c r="E664" i="1"/>
  <c r="H663" i="1"/>
  <c r="G663" i="1"/>
  <c r="F663" i="1"/>
  <c r="E663" i="1"/>
  <c r="H662" i="1"/>
  <c r="G662" i="1"/>
  <c r="F662" i="1"/>
  <c r="E662" i="1"/>
  <c r="H661" i="1"/>
  <c r="G661" i="1"/>
  <c r="F661" i="1"/>
  <c r="H660" i="1"/>
  <c r="G660" i="1"/>
  <c r="F660" i="1"/>
  <c r="E660" i="1"/>
  <c r="H659" i="1"/>
  <c r="G659" i="1"/>
  <c r="F659" i="1"/>
  <c r="E659" i="1"/>
  <c r="H658" i="1"/>
  <c r="G658" i="1"/>
  <c r="F658" i="1"/>
  <c r="E658" i="1"/>
  <c r="H657" i="1"/>
  <c r="G657" i="1"/>
  <c r="F657" i="1"/>
  <c r="E657" i="1"/>
  <c r="H656" i="1"/>
  <c r="G656" i="1"/>
  <c r="F656" i="1"/>
  <c r="E656" i="1"/>
  <c r="H655" i="1"/>
  <c r="G655" i="1"/>
  <c r="F655" i="1"/>
  <c r="E655" i="1"/>
  <c r="H654" i="1"/>
  <c r="G654" i="1"/>
  <c r="F654" i="1"/>
  <c r="E654" i="1"/>
  <c r="H653" i="1"/>
  <c r="G653" i="1"/>
  <c r="F653" i="1"/>
  <c r="E653" i="1"/>
  <c r="H652" i="1"/>
  <c r="G652" i="1"/>
  <c r="F652" i="1"/>
  <c r="E652" i="1"/>
  <c r="H651" i="1"/>
  <c r="G651" i="1"/>
  <c r="F651" i="1"/>
  <c r="E651" i="1"/>
  <c r="H650" i="1"/>
  <c r="G650" i="1"/>
  <c r="F650" i="1"/>
  <c r="E650" i="1"/>
  <c r="H649" i="1"/>
  <c r="G649" i="1"/>
  <c r="F649" i="1"/>
  <c r="E649" i="1"/>
  <c r="H648" i="1"/>
  <c r="G648" i="1"/>
  <c r="F648" i="1"/>
  <c r="E648" i="1"/>
  <c r="H647" i="1"/>
  <c r="G647" i="1"/>
  <c r="F647" i="1"/>
  <c r="E647" i="1"/>
  <c r="H646" i="1"/>
  <c r="G646" i="1"/>
  <c r="F646" i="1"/>
  <c r="E646" i="1"/>
  <c r="H645" i="1"/>
  <c r="G645" i="1"/>
  <c r="F645" i="1"/>
  <c r="E645" i="1"/>
  <c r="H644" i="1"/>
  <c r="G644" i="1"/>
  <c r="F644" i="1"/>
  <c r="E644" i="1"/>
  <c r="H643" i="1"/>
  <c r="G643" i="1"/>
  <c r="F643" i="1"/>
  <c r="E643" i="1"/>
  <c r="H642" i="1"/>
  <c r="G642" i="1"/>
  <c r="F642" i="1"/>
  <c r="E642" i="1"/>
  <c r="H641" i="1"/>
  <c r="G641" i="1"/>
  <c r="F641" i="1"/>
  <c r="E641" i="1"/>
  <c r="H640" i="1"/>
  <c r="G640" i="1"/>
  <c r="F640" i="1"/>
  <c r="E640" i="1"/>
  <c r="H639" i="1"/>
  <c r="G639" i="1"/>
  <c r="F639" i="1"/>
  <c r="E639" i="1"/>
  <c r="H638" i="1"/>
  <c r="G638" i="1"/>
  <c r="F638" i="1"/>
  <c r="E638" i="1"/>
  <c r="H637" i="1"/>
  <c r="G637" i="1"/>
  <c r="F637" i="1"/>
  <c r="E637" i="1"/>
  <c r="H636" i="1"/>
  <c r="G636" i="1"/>
  <c r="F636" i="1"/>
  <c r="E636" i="1"/>
  <c r="H635" i="1"/>
  <c r="G635" i="1"/>
  <c r="F635" i="1"/>
  <c r="E635" i="1"/>
  <c r="H634" i="1"/>
  <c r="G634" i="1"/>
  <c r="F634" i="1"/>
  <c r="E634" i="1"/>
  <c r="H633" i="1"/>
  <c r="G633" i="1"/>
  <c r="F633" i="1"/>
  <c r="E633" i="1"/>
  <c r="H632" i="1"/>
  <c r="G632" i="1"/>
  <c r="F632" i="1"/>
  <c r="E632" i="1"/>
  <c r="H631" i="1"/>
  <c r="G631" i="1"/>
  <c r="F631" i="1"/>
  <c r="E631" i="1"/>
  <c r="H630" i="1"/>
  <c r="G630" i="1"/>
  <c r="F630" i="1"/>
  <c r="E630" i="1"/>
  <c r="H629" i="1"/>
  <c r="G629" i="1"/>
  <c r="F629" i="1"/>
  <c r="E629" i="1"/>
  <c r="H628" i="1"/>
  <c r="G628" i="1"/>
  <c r="F628" i="1"/>
  <c r="E628" i="1"/>
  <c r="H627" i="1"/>
  <c r="G627" i="1"/>
  <c r="F627" i="1"/>
  <c r="E627" i="1"/>
  <c r="H626" i="1"/>
  <c r="G626" i="1"/>
  <c r="F626" i="1"/>
  <c r="E626" i="1"/>
  <c r="H625" i="1"/>
  <c r="G625" i="1"/>
  <c r="F625" i="1"/>
  <c r="E625" i="1"/>
  <c r="H624" i="1"/>
  <c r="G624" i="1"/>
  <c r="F624" i="1"/>
  <c r="E624" i="1"/>
  <c r="H623" i="1"/>
  <c r="G623" i="1"/>
  <c r="F623" i="1"/>
  <c r="E623" i="1"/>
  <c r="H622" i="1"/>
  <c r="G622" i="1"/>
  <c r="F622" i="1"/>
  <c r="E622" i="1"/>
  <c r="H621" i="1"/>
  <c r="G621" i="1"/>
  <c r="F621" i="1"/>
  <c r="E621" i="1"/>
  <c r="H620" i="1"/>
  <c r="G620" i="1"/>
  <c r="F620" i="1"/>
  <c r="E620" i="1"/>
  <c r="H619" i="1"/>
  <c r="G619" i="1"/>
  <c r="F619" i="1"/>
  <c r="E619" i="1"/>
  <c r="H618" i="1"/>
  <c r="G618" i="1"/>
  <c r="F618" i="1"/>
  <c r="E618" i="1"/>
  <c r="H617" i="1"/>
  <c r="G617" i="1"/>
  <c r="F617" i="1"/>
  <c r="E617" i="1"/>
  <c r="H616" i="1"/>
  <c r="G616" i="1"/>
  <c r="F616" i="1"/>
  <c r="E616" i="1"/>
  <c r="H615" i="1"/>
  <c r="G615" i="1"/>
  <c r="F615" i="1"/>
  <c r="E615" i="1"/>
  <c r="H614" i="1"/>
  <c r="G614" i="1"/>
  <c r="F614" i="1"/>
  <c r="E614" i="1"/>
  <c r="H613" i="1"/>
  <c r="G613" i="1"/>
  <c r="F613" i="1"/>
  <c r="E613" i="1"/>
  <c r="H612" i="1"/>
  <c r="G612" i="1"/>
  <c r="F612" i="1"/>
  <c r="E612" i="1"/>
  <c r="H611" i="1"/>
  <c r="G611" i="1"/>
  <c r="F611" i="1"/>
  <c r="E611" i="1"/>
  <c r="H610" i="1"/>
  <c r="G610" i="1"/>
  <c r="F610" i="1"/>
  <c r="E610" i="1"/>
  <c r="H609" i="1"/>
  <c r="G609" i="1"/>
  <c r="F609" i="1"/>
  <c r="E609" i="1"/>
  <c r="H608" i="1"/>
  <c r="G608" i="1"/>
  <c r="F608" i="1"/>
  <c r="E608" i="1"/>
  <c r="H607" i="1"/>
  <c r="G607" i="1"/>
  <c r="F607" i="1"/>
  <c r="E607" i="1"/>
  <c r="H606" i="1"/>
  <c r="G606" i="1"/>
  <c r="F606" i="1"/>
  <c r="E606" i="1"/>
  <c r="H605" i="1"/>
  <c r="G605" i="1"/>
  <c r="F605" i="1"/>
  <c r="E605" i="1"/>
  <c r="H604" i="1"/>
  <c r="G604" i="1"/>
  <c r="F604" i="1"/>
  <c r="E604" i="1"/>
  <c r="H603" i="1"/>
  <c r="G603" i="1"/>
  <c r="F603" i="1"/>
  <c r="E603" i="1"/>
  <c r="H602" i="1"/>
  <c r="G602" i="1"/>
  <c r="F602" i="1"/>
  <c r="E602" i="1"/>
  <c r="H601" i="1"/>
  <c r="G601" i="1"/>
  <c r="F601" i="1"/>
  <c r="E601" i="1"/>
  <c r="H600" i="1"/>
  <c r="G600" i="1"/>
  <c r="F600" i="1"/>
  <c r="E600" i="1"/>
  <c r="H599" i="1"/>
  <c r="G599" i="1"/>
  <c r="F599" i="1"/>
  <c r="E599" i="1"/>
  <c r="H598" i="1"/>
  <c r="G598" i="1"/>
  <c r="F598" i="1"/>
  <c r="E598" i="1"/>
  <c r="H597" i="1"/>
  <c r="G597" i="1"/>
  <c r="F597" i="1"/>
  <c r="E597" i="1"/>
  <c r="H596" i="1"/>
  <c r="G596" i="1"/>
  <c r="F596" i="1"/>
  <c r="E596" i="1"/>
  <c r="H595" i="1"/>
  <c r="G595" i="1"/>
  <c r="F595" i="1"/>
  <c r="E595" i="1"/>
  <c r="H594" i="1"/>
  <c r="G594" i="1"/>
  <c r="F594" i="1"/>
  <c r="E594" i="1"/>
  <c r="H593" i="1"/>
  <c r="G593" i="1"/>
  <c r="F593" i="1"/>
  <c r="E593" i="1"/>
  <c r="H592" i="1"/>
  <c r="G592" i="1"/>
  <c r="F592" i="1"/>
  <c r="E592" i="1"/>
  <c r="H591" i="1"/>
  <c r="G591" i="1"/>
  <c r="F591" i="1"/>
  <c r="E591" i="1"/>
  <c r="H590" i="1"/>
  <c r="G590" i="1"/>
  <c r="F590" i="1"/>
  <c r="E590" i="1"/>
  <c r="H589" i="1"/>
  <c r="G589" i="1"/>
  <c r="F589" i="1"/>
  <c r="E589" i="1"/>
  <c r="H588" i="1"/>
  <c r="G588" i="1"/>
  <c r="F588" i="1"/>
  <c r="E588" i="1"/>
  <c r="H587" i="1"/>
  <c r="G587" i="1"/>
  <c r="F587" i="1"/>
  <c r="E587" i="1"/>
  <c r="H586" i="1"/>
  <c r="G586" i="1"/>
  <c r="F586" i="1"/>
  <c r="H585" i="1"/>
  <c r="G585" i="1"/>
  <c r="F585" i="1"/>
  <c r="E585" i="1"/>
  <c r="H584" i="1"/>
  <c r="G584" i="1"/>
  <c r="F584" i="1"/>
  <c r="E584" i="1"/>
  <c r="H583" i="1"/>
  <c r="G583" i="1"/>
  <c r="F583" i="1"/>
  <c r="E583" i="1"/>
  <c r="H582" i="1"/>
  <c r="G582" i="1"/>
  <c r="F582" i="1"/>
  <c r="E582" i="1"/>
  <c r="H581" i="1"/>
  <c r="G581" i="1"/>
  <c r="F581" i="1"/>
  <c r="E581" i="1"/>
  <c r="H580" i="1"/>
  <c r="G580" i="1"/>
  <c r="F580" i="1"/>
  <c r="E580" i="1"/>
  <c r="H579" i="1"/>
  <c r="G579" i="1"/>
  <c r="F579" i="1"/>
  <c r="E579" i="1"/>
  <c r="H578" i="1"/>
  <c r="G578" i="1"/>
  <c r="F578" i="1"/>
  <c r="E578" i="1"/>
  <c r="H577" i="1"/>
  <c r="G577" i="1"/>
  <c r="F577" i="1"/>
  <c r="E577" i="1"/>
  <c r="H576" i="1"/>
  <c r="G576" i="1"/>
  <c r="F576" i="1"/>
  <c r="E576" i="1"/>
  <c r="H575" i="1"/>
  <c r="G575" i="1"/>
  <c r="F575" i="1"/>
  <c r="E575" i="1"/>
  <c r="H574" i="1"/>
  <c r="G574" i="1"/>
  <c r="F574" i="1"/>
  <c r="E574" i="1"/>
  <c r="H573" i="1"/>
  <c r="G573" i="1"/>
  <c r="F573" i="1"/>
  <c r="E573" i="1"/>
  <c r="H572" i="1"/>
  <c r="G572" i="1"/>
  <c r="F572" i="1"/>
  <c r="E572" i="1"/>
  <c r="H571" i="1"/>
  <c r="G571" i="1"/>
  <c r="F571" i="1"/>
  <c r="E571" i="1"/>
  <c r="H570" i="1"/>
  <c r="G570" i="1"/>
  <c r="F570" i="1"/>
  <c r="E570" i="1"/>
  <c r="H569" i="1"/>
  <c r="G569" i="1"/>
  <c r="F569" i="1"/>
  <c r="E569" i="1"/>
  <c r="H568" i="1"/>
  <c r="G568" i="1"/>
  <c r="F568" i="1"/>
  <c r="E568" i="1"/>
  <c r="H567" i="1"/>
  <c r="G567" i="1"/>
  <c r="F567" i="1"/>
  <c r="E567" i="1"/>
  <c r="H566" i="1"/>
  <c r="G566" i="1"/>
  <c r="F566" i="1"/>
  <c r="E566" i="1"/>
  <c r="H565" i="1"/>
  <c r="G565" i="1"/>
  <c r="F565" i="1"/>
  <c r="E565" i="1"/>
  <c r="H564" i="1"/>
  <c r="G564" i="1"/>
  <c r="F564" i="1"/>
  <c r="E564" i="1"/>
  <c r="H563" i="1"/>
  <c r="G563" i="1"/>
  <c r="F563" i="1"/>
  <c r="E563" i="1"/>
  <c r="H562" i="1"/>
  <c r="G562" i="1"/>
  <c r="F562" i="1"/>
  <c r="E562" i="1"/>
  <c r="H561" i="1"/>
  <c r="G561" i="1"/>
  <c r="F561" i="1"/>
  <c r="E561" i="1"/>
  <c r="H560" i="1"/>
  <c r="G560" i="1"/>
  <c r="F560" i="1"/>
  <c r="E560" i="1"/>
  <c r="H559" i="1"/>
  <c r="G559" i="1"/>
  <c r="F559" i="1"/>
  <c r="E559" i="1"/>
  <c r="H558" i="1"/>
  <c r="G558" i="1"/>
  <c r="F558" i="1"/>
  <c r="E558" i="1"/>
  <c r="H557" i="1"/>
  <c r="G557" i="1"/>
  <c r="F557" i="1"/>
  <c r="E557" i="1"/>
  <c r="H556" i="1"/>
  <c r="G556" i="1"/>
  <c r="F556" i="1"/>
  <c r="E556" i="1"/>
  <c r="H555" i="1"/>
  <c r="G555" i="1"/>
  <c r="F555" i="1"/>
  <c r="E555" i="1"/>
  <c r="H554" i="1"/>
  <c r="G554" i="1"/>
  <c r="F554" i="1"/>
  <c r="E554" i="1"/>
  <c r="H553" i="1"/>
  <c r="G553" i="1"/>
  <c r="F553" i="1"/>
  <c r="E553" i="1"/>
  <c r="H552" i="1"/>
  <c r="G552" i="1"/>
  <c r="F552" i="1"/>
  <c r="E552" i="1"/>
  <c r="H551" i="1"/>
  <c r="G551" i="1"/>
  <c r="F551" i="1"/>
  <c r="E551" i="1"/>
  <c r="H550" i="1"/>
  <c r="G550" i="1"/>
  <c r="F550" i="1"/>
  <c r="E550" i="1"/>
  <c r="H549" i="1"/>
  <c r="G549" i="1"/>
  <c r="F549" i="1"/>
  <c r="E549" i="1"/>
  <c r="H548" i="1"/>
  <c r="G548" i="1"/>
  <c r="F548" i="1"/>
  <c r="E548" i="1"/>
  <c r="H547" i="1"/>
  <c r="G547" i="1"/>
  <c r="F547" i="1"/>
  <c r="E547" i="1"/>
  <c r="H546" i="1"/>
  <c r="G546" i="1"/>
  <c r="F546" i="1"/>
  <c r="E546" i="1"/>
  <c r="H545" i="1"/>
  <c r="G545" i="1"/>
  <c r="F545" i="1"/>
  <c r="E545" i="1"/>
  <c r="H544" i="1"/>
  <c r="G544" i="1"/>
  <c r="F544" i="1"/>
  <c r="E544" i="1"/>
  <c r="H543" i="1"/>
  <c r="G543" i="1"/>
  <c r="F543" i="1"/>
  <c r="E543" i="1"/>
  <c r="H542" i="1"/>
  <c r="G542" i="1"/>
  <c r="F542" i="1"/>
  <c r="E542" i="1"/>
  <c r="H541" i="1"/>
  <c r="G541" i="1"/>
  <c r="F541" i="1"/>
  <c r="H540" i="1"/>
  <c r="G540" i="1"/>
  <c r="F540" i="1"/>
  <c r="E540" i="1"/>
  <c r="H539" i="1"/>
  <c r="G539" i="1"/>
  <c r="F539" i="1"/>
  <c r="E539" i="1"/>
  <c r="H538" i="1"/>
  <c r="G538" i="1"/>
  <c r="F538" i="1"/>
  <c r="E538" i="1"/>
  <c r="H537" i="1"/>
  <c r="G537" i="1"/>
  <c r="F537" i="1"/>
  <c r="E537" i="1"/>
  <c r="H536" i="1"/>
  <c r="G536" i="1"/>
  <c r="F536" i="1"/>
  <c r="E536" i="1"/>
  <c r="H535" i="1"/>
  <c r="G535" i="1"/>
  <c r="F535" i="1"/>
  <c r="E535" i="1"/>
  <c r="H534" i="1"/>
  <c r="G534" i="1"/>
  <c r="F534" i="1"/>
  <c r="E534" i="1"/>
  <c r="H533" i="1"/>
  <c r="G533" i="1"/>
  <c r="F533" i="1"/>
  <c r="E533" i="1"/>
  <c r="H532" i="1"/>
  <c r="G532" i="1"/>
  <c r="F532" i="1"/>
  <c r="E532" i="1"/>
  <c r="H531" i="1"/>
  <c r="G531" i="1"/>
  <c r="F531" i="1"/>
  <c r="E531" i="1"/>
  <c r="H530" i="1"/>
  <c r="G530" i="1"/>
  <c r="F530" i="1"/>
  <c r="E530" i="1"/>
  <c r="H529" i="1"/>
  <c r="G529" i="1"/>
  <c r="F529" i="1"/>
  <c r="E529" i="1"/>
  <c r="H528" i="1"/>
  <c r="G528" i="1"/>
  <c r="F528" i="1"/>
  <c r="E528" i="1"/>
  <c r="H527" i="1"/>
  <c r="G527" i="1"/>
  <c r="F527" i="1"/>
  <c r="E527" i="1"/>
  <c r="H526" i="1"/>
  <c r="G526" i="1"/>
  <c r="F526" i="1"/>
  <c r="E526" i="1"/>
  <c r="H525" i="1"/>
  <c r="G525" i="1"/>
  <c r="F525" i="1"/>
  <c r="E525" i="1"/>
  <c r="H524" i="1"/>
  <c r="G524" i="1"/>
  <c r="F524" i="1"/>
  <c r="E524" i="1"/>
  <c r="H523" i="1"/>
  <c r="G523" i="1"/>
  <c r="F523" i="1"/>
  <c r="E523" i="1"/>
  <c r="H522" i="1"/>
  <c r="G522" i="1"/>
  <c r="F522" i="1"/>
  <c r="E522" i="1"/>
  <c r="H521" i="1"/>
  <c r="G521" i="1"/>
  <c r="F521" i="1"/>
  <c r="E521" i="1"/>
  <c r="H520" i="1"/>
  <c r="G520" i="1"/>
  <c r="F520" i="1"/>
  <c r="E520" i="1"/>
  <c r="H519" i="1"/>
  <c r="G519" i="1"/>
  <c r="F519" i="1"/>
  <c r="E519" i="1"/>
  <c r="H518" i="1"/>
  <c r="G518" i="1"/>
  <c r="F518" i="1"/>
  <c r="E518" i="1"/>
  <c r="H517" i="1"/>
  <c r="G517" i="1"/>
  <c r="F517" i="1"/>
  <c r="E517" i="1"/>
  <c r="H516" i="1"/>
  <c r="G516" i="1"/>
  <c r="F516" i="1"/>
  <c r="E516" i="1"/>
  <c r="H515" i="1"/>
  <c r="G515" i="1"/>
  <c r="F515" i="1"/>
  <c r="E515" i="1"/>
  <c r="H514" i="1"/>
  <c r="G514" i="1"/>
  <c r="F514" i="1"/>
  <c r="E514" i="1"/>
  <c r="H513" i="1"/>
  <c r="G513" i="1"/>
  <c r="F513" i="1"/>
  <c r="E513" i="1"/>
  <c r="H512" i="1"/>
  <c r="G512" i="1"/>
  <c r="F512" i="1"/>
  <c r="E512" i="1"/>
  <c r="H511" i="1"/>
  <c r="G511" i="1"/>
  <c r="F511" i="1"/>
  <c r="E511" i="1"/>
  <c r="H510" i="1"/>
  <c r="G510" i="1"/>
  <c r="F510" i="1"/>
  <c r="E510" i="1"/>
  <c r="H509" i="1"/>
  <c r="G509" i="1"/>
  <c r="F509" i="1"/>
  <c r="E509" i="1"/>
  <c r="H508" i="1"/>
  <c r="G508" i="1"/>
  <c r="F508" i="1"/>
  <c r="E508" i="1"/>
  <c r="H507" i="1"/>
  <c r="G507" i="1"/>
  <c r="F507" i="1"/>
  <c r="E507" i="1"/>
  <c r="H506" i="1"/>
  <c r="G506" i="1"/>
  <c r="F506" i="1"/>
  <c r="E506" i="1"/>
  <c r="H505" i="1"/>
  <c r="G505" i="1"/>
  <c r="F505" i="1"/>
  <c r="E505" i="1"/>
  <c r="H504" i="1"/>
  <c r="G504" i="1"/>
  <c r="F504" i="1"/>
  <c r="E504" i="1"/>
  <c r="H503" i="1"/>
  <c r="G503" i="1"/>
  <c r="F503" i="1"/>
  <c r="E503" i="1"/>
  <c r="H502" i="1"/>
  <c r="G502" i="1"/>
  <c r="F502" i="1"/>
  <c r="E502" i="1"/>
  <c r="H501" i="1"/>
  <c r="G501" i="1"/>
  <c r="F501" i="1"/>
  <c r="E501" i="1"/>
  <c r="H500" i="1"/>
  <c r="G500" i="1"/>
  <c r="F500" i="1"/>
  <c r="E500" i="1"/>
  <c r="H499" i="1"/>
  <c r="G499" i="1"/>
  <c r="F499" i="1"/>
  <c r="E499" i="1"/>
  <c r="H498" i="1"/>
  <c r="G498" i="1"/>
  <c r="F498" i="1"/>
  <c r="E498" i="1"/>
  <c r="H497" i="1"/>
  <c r="G497" i="1"/>
  <c r="F497" i="1"/>
  <c r="E497" i="1"/>
  <c r="H496" i="1"/>
  <c r="G496" i="1"/>
  <c r="F496" i="1"/>
  <c r="E496" i="1"/>
  <c r="H495" i="1"/>
  <c r="G495" i="1"/>
  <c r="F495" i="1"/>
  <c r="E495" i="1"/>
  <c r="H494" i="1"/>
  <c r="G494" i="1"/>
  <c r="F494" i="1"/>
  <c r="E494" i="1"/>
  <c r="H493" i="1"/>
  <c r="G493" i="1"/>
  <c r="F493" i="1"/>
  <c r="E493" i="1"/>
  <c r="H492" i="1"/>
  <c r="G492" i="1"/>
  <c r="F492" i="1"/>
  <c r="E492" i="1"/>
  <c r="H491" i="1"/>
  <c r="G491" i="1"/>
  <c r="F491" i="1"/>
  <c r="E491" i="1"/>
  <c r="H490" i="1"/>
  <c r="G490" i="1"/>
  <c r="F490" i="1"/>
  <c r="E490" i="1"/>
  <c r="H489" i="1"/>
  <c r="G489" i="1"/>
  <c r="F489" i="1"/>
  <c r="E489" i="1"/>
  <c r="H488" i="1"/>
  <c r="G488" i="1"/>
  <c r="F488" i="1"/>
  <c r="E488" i="1"/>
  <c r="H487" i="1"/>
  <c r="G487" i="1"/>
  <c r="F487" i="1"/>
  <c r="E487" i="1"/>
  <c r="H486" i="1"/>
  <c r="G486" i="1"/>
  <c r="F486" i="1"/>
  <c r="E486" i="1"/>
  <c r="H485" i="1"/>
  <c r="G485" i="1"/>
  <c r="F485" i="1"/>
  <c r="E485" i="1"/>
  <c r="H484" i="1"/>
  <c r="G484" i="1"/>
  <c r="F484" i="1"/>
  <c r="E484" i="1"/>
  <c r="H483" i="1"/>
  <c r="G483" i="1"/>
  <c r="F483" i="1"/>
  <c r="E483" i="1"/>
  <c r="H482" i="1"/>
  <c r="G482" i="1"/>
  <c r="F482" i="1"/>
  <c r="E482" i="1"/>
  <c r="H481" i="1"/>
  <c r="G481" i="1"/>
  <c r="F481" i="1"/>
  <c r="E481" i="1"/>
  <c r="H480" i="1"/>
  <c r="G480" i="1"/>
  <c r="F480" i="1"/>
  <c r="E480" i="1"/>
  <c r="H479" i="1"/>
  <c r="G479" i="1"/>
  <c r="F479" i="1"/>
  <c r="E479" i="1"/>
  <c r="H478" i="1"/>
  <c r="G478" i="1"/>
  <c r="F478" i="1"/>
  <c r="E478" i="1"/>
  <c r="H477" i="1"/>
  <c r="G477" i="1"/>
  <c r="F477" i="1"/>
  <c r="E477" i="1"/>
  <c r="H476" i="1"/>
  <c r="G476" i="1"/>
  <c r="F476" i="1"/>
  <c r="E476" i="1"/>
  <c r="H475" i="1"/>
  <c r="G475" i="1"/>
  <c r="F475" i="1"/>
  <c r="E475" i="1"/>
  <c r="H474" i="1"/>
  <c r="G474" i="1"/>
  <c r="F474" i="1"/>
  <c r="E474" i="1"/>
  <c r="H473" i="1"/>
  <c r="G473" i="1"/>
  <c r="F473" i="1"/>
  <c r="E473" i="1"/>
  <c r="H472" i="1"/>
  <c r="G472" i="1"/>
  <c r="F472" i="1"/>
  <c r="E472" i="1"/>
  <c r="H471" i="1"/>
  <c r="G471" i="1"/>
  <c r="F471" i="1"/>
  <c r="E471" i="1"/>
  <c r="H470" i="1"/>
  <c r="G470" i="1"/>
  <c r="F470" i="1"/>
  <c r="E470" i="1"/>
  <c r="H469" i="1"/>
  <c r="G469" i="1"/>
  <c r="F469" i="1"/>
  <c r="E469" i="1"/>
  <c r="H468" i="1"/>
  <c r="G468" i="1"/>
  <c r="F468" i="1"/>
  <c r="E468" i="1"/>
  <c r="H467" i="1"/>
  <c r="G467" i="1"/>
  <c r="F467" i="1"/>
  <c r="E467" i="1"/>
  <c r="H466" i="1"/>
  <c r="G466" i="1"/>
  <c r="F466" i="1"/>
  <c r="E466" i="1"/>
  <c r="H465" i="1"/>
  <c r="G465" i="1"/>
  <c r="F465" i="1"/>
  <c r="E465" i="1"/>
  <c r="H464" i="1"/>
  <c r="G464" i="1"/>
  <c r="F464" i="1"/>
  <c r="E464" i="1"/>
  <c r="H463" i="1"/>
  <c r="G463" i="1"/>
  <c r="F463" i="1"/>
  <c r="E463" i="1"/>
  <c r="H462" i="1"/>
  <c r="G462" i="1"/>
  <c r="F462" i="1"/>
  <c r="E462" i="1"/>
  <c r="H461" i="1"/>
  <c r="G461" i="1"/>
  <c r="F461" i="1"/>
  <c r="E461" i="1"/>
  <c r="H460" i="1"/>
  <c r="G460" i="1"/>
  <c r="F460" i="1"/>
  <c r="E460" i="1"/>
  <c r="H459" i="1"/>
  <c r="G459" i="1"/>
  <c r="F459" i="1"/>
  <c r="E459" i="1"/>
  <c r="H458" i="1"/>
  <c r="G458" i="1"/>
  <c r="F458" i="1"/>
  <c r="E458" i="1"/>
  <c r="H457" i="1"/>
  <c r="G457" i="1"/>
  <c r="F457" i="1"/>
  <c r="E457" i="1"/>
  <c r="H456" i="1"/>
  <c r="G456" i="1"/>
  <c r="F456" i="1"/>
  <c r="E456" i="1"/>
  <c r="H455" i="1"/>
  <c r="G455" i="1"/>
  <c r="F455" i="1"/>
  <c r="E455" i="1"/>
  <c r="H454" i="1"/>
  <c r="G454" i="1"/>
  <c r="F454" i="1"/>
  <c r="E454" i="1"/>
  <c r="H453" i="1"/>
  <c r="G453" i="1"/>
  <c r="F453" i="1"/>
  <c r="E453" i="1"/>
  <c r="H452" i="1"/>
  <c r="G452" i="1"/>
  <c r="F452" i="1"/>
  <c r="E452" i="1"/>
  <c r="H451" i="1"/>
  <c r="G451" i="1"/>
  <c r="F451" i="1"/>
  <c r="E451" i="1"/>
  <c r="H450" i="1"/>
  <c r="G450" i="1"/>
  <c r="F450" i="1"/>
  <c r="E450" i="1"/>
  <c r="H449" i="1"/>
  <c r="G449" i="1"/>
  <c r="F449" i="1"/>
  <c r="E449" i="1"/>
  <c r="H448" i="1"/>
  <c r="G448" i="1"/>
  <c r="F448" i="1"/>
  <c r="E448" i="1"/>
  <c r="H447" i="1"/>
  <c r="G447" i="1"/>
  <c r="F447" i="1"/>
  <c r="E447" i="1"/>
  <c r="H446" i="1"/>
  <c r="G446" i="1"/>
  <c r="F446" i="1"/>
  <c r="E446" i="1"/>
  <c r="H445" i="1"/>
  <c r="G445" i="1"/>
  <c r="F445" i="1"/>
  <c r="E445" i="1"/>
  <c r="H444" i="1"/>
  <c r="G444" i="1"/>
  <c r="F444" i="1"/>
  <c r="E444" i="1"/>
  <c r="H443" i="1"/>
  <c r="G443" i="1"/>
  <c r="F443" i="1"/>
  <c r="E443" i="1"/>
  <c r="H442" i="1"/>
  <c r="G442" i="1"/>
  <c r="F442" i="1"/>
  <c r="E442" i="1"/>
  <c r="H441" i="1"/>
  <c r="G441" i="1"/>
  <c r="F441" i="1"/>
  <c r="E441" i="1"/>
  <c r="H440" i="1"/>
  <c r="G440" i="1"/>
  <c r="F440" i="1"/>
  <c r="E440" i="1"/>
  <c r="H439" i="1"/>
  <c r="G439" i="1"/>
  <c r="F439" i="1"/>
  <c r="E439" i="1"/>
  <c r="H438" i="1"/>
  <c r="G438" i="1"/>
  <c r="F438" i="1"/>
  <c r="E438" i="1"/>
  <c r="H437" i="1"/>
  <c r="G437" i="1"/>
  <c r="F437" i="1"/>
  <c r="E437" i="1"/>
  <c r="H436" i="1"/>
  <c r="G436" i="1"/>
  <c r="F436" i="1"/>
  <c r="E436" i="1"/>
  <c r="H435" i="1"/>
  <c r="G435" i="1"/>
  <c r="F435" i="1"/>
  <c r="E435" i="1"/>
  <c r="H434" i="1"/>
  <c r="G434" i="1"/>
  <c r="F434" i="1"/>
  <c r="E434" i="1"/>
  <c r="H433" i="1"/>
  <c r="G433" i="1"/>
  <c r="F433" i="1"/>
  <c r="E433" i="1"/>
  <c r="H432" i="1"/>
  <c r="G432" i="1"/>
  <c r="F432" i="1"/>
  <c r="E432" i="1"/>
  <c r="H431" i="1"/>
  <c r="G431" i="1"/>
  <c r="F431" i="1"/>
  <c r="E431" i="1"/>
  <c r="H430" i="1"/>
  <c r="G430" i="1"/>
  <c r="F430" i="1"/>
  <c r="E430" i="1"/>
  <c r="H429" i="1"/>
  <c r="G429" i="1"/>
  <c r="F429" i="1"/>
  <c r="E429" i="1"/>
  <c r="H428" i="1"/>
  <c r="G428" i="1"/>
  <c r="F428" i="1"/>
  <c r="E428" i="1"/>
  <c r="H427" i="1"/>
  <c r="G427" i="1"/>
  <c r="F427" i="1"/>
  <c r="E427" i="1"/>
  <c r="H426" i="1"/>
  <c r="G426" i="1"/>
  <c r="F426" i="1"/>
  <c r="E426" i="1"/>
  <c r="H425" i="1"/>
  <c r="G425" i="1"/>
  <c r="F425" i="1"/>
  <c r="E425" i="1"/>
  <c r="H424" i="1"/>
  <c r="G424" i="1"/>
  <c r="F424" i="1"/>
  <c r="E424" i="1"/>
  <c r="H423" i="1"/>
  <c r="G423" i="1"/>
  <c r="F423" i="1"/>
  <c r="E423" i="1"/>
  <c r="H422" i="1"/>
  <c r="G422" i="1"/>
  <c r="F422" i="1"/>
  <c r="E422" i="1"/>
  <c r="H421" i="1"/>
  <c r="G421" i="1"/>
  <c r="F421" i="1"/>
  <c r="E421" i="1"/>
  <c r="H420" i="1"/>
  <c r="G420" i="1"/>
  <c r="F420" i="1"/>
  <c r="E420" i="1"/>
  <c r="H419" i="1"/>
  <c r="G419" i="1"/>
  <c r="F419" i="1"/>
  <c r="E419" i="1"/>
  <c r="H418" i="1"/>
  <c r="G418" i="1"/>
  <c r="F418" i="1"/>
  <c r="H417" i="1"/>
  <c r="G417" i="1"/>
  <c r="F417" i="1"/>
  <c r="E417" i="1"/>
  <c r="H416" i="1"/>
  <c r="G416" i="1"/>
  <c r="F416" i="1"/>
  <c r="E416" i="1"/>
  <c r="H415" i="1"/>
  <c r="G415" i="1"/>
  <c r="F415" i="1"/>
  <c r="E415" i="1"/>
  <c r="H414" i="1"/>
  <c r="G414" i="1"/>
  <c r="F414" i="1"/>
  <c r="E414" i="1"/>
  <c r="H413" i="1"/>
  <c r="G413" i="1"/>
  <c r="F413" i="1"/>
  <c r="E413" i="1"/>
  <c r="H412" i="1"/>
  <c r="G412" i="1"/>
  <c r="F412" i="1"/>
  <c r="E412" i="1"/>
  <c r="H411" i="1"/>
  <c r="G411" i="1"/>
  <c r="F411" i="1"/>
  <c r="E411" i="1"/>
  <c r="H410" i="1"/>
  <c r="G410" i="1"/>
  <c r="F410" i="1"/>
  <c r="E410" i="1"/>
  <c r="H409" i="1"/>
  <c r="G409" i="1"/>
  <c r="F409" i="1"/>
  <c r="E409" i="1"/>
  <c r="H407" i="1"/>
  <c r="G407" i="1"/>
  <c r="F407" i="1"/>
  <c r="E407" i="1"/>
  <c r="H406" i="1"/>
  <c r="G406" i="1"/>
  <c r="F406" i="1"/>
  <c r="E406" i="1"/>
  <c r="H378" i="1"/>
  <c r="G378" i="1"/>
  <c r="F378" i="1"/>
  <c r="E378" i="1"/>
  <c r="H377" i="1"/>
  <c r="G377" i="1"/>
  <c r="F377" i="1"/>
  <c r="E377" i="1"/>
  <c r="G404" i="1"/>
  <c r="F404" i="1"/>
  <c r="E404" i="1"/>
  <c r="G403" i="1"/>
  <c r="F403" i="1"/>
  <c r="E403" i="1"/>
  <c r="G402" i="1"/>
  <c r="F402" i="1"/>
  <c r="E402" i="1"/>
  <c r="H401" i="1"/>
  <c r="G401" i="1"/>
  <c r="F401" i="1"/>
  <c r="E401" i="1"/>
  <c r="H400" i="1"/>
  <c r="G400" i="1"/>
  <c r="F400" i="1"/>
  <c r="E400" i="1"/>
  <c r="H399" i="1"/>
  <c r="G399" i="1"/>
  <c r="F399" i="1"/>
  <c r="E399" i="1"/>
  <c r="H398" i="1"/>
  <c r="G398" i="1"/>
  <c r="F398" i="1"/>
  <c r="E398" i="1"/>
  <c r="H397" i="1"/>
  <c r="G397" i="1"/>
  <c r="F397" i="1"/>
  <c r="E397" i="1"/>
  <c r="H396" i="1"/>
  <c r="G396" i="1"/>
  <c r="F396" i="1"/>
  <c r="E396" i="1"/>
  <c r="H395" i="1"/>
  <c r="G395" i="1"/>
  <c r="F395" i="1"/>
  <c r="E395" i="1"/>
  <c r="H394" i="1"/>
  <c r="G394" i="1"/>
  <c r="F394" i="1"/>
  <c r="E394" i="1"/>
  <c r="H393" i="1"/>
  <c r="G393" i="1"/>
  <c r="F393" i="1"/>
  <c r="E393" i="1"/>
  <c r="H392" i="1"/>
  <c r="G392" i="1"/>
  <c r="F392" i="1"/>
  <c r="E392" i="1"/>
  <c r="H391" i="1"/>
  <c r="G391" i="1"/>
  <c r="F391" i="1"/>
  <c r="E391" i="1"/>
  <c r="H390" i="1"/>
  <c r="G390" i="1"/>
  <c r="F390" i="1"/>
  <c r="E390" i="1"/>
  <c r="H389" i="1"/>
  <c r="G389" i="1"/>
  <c r="F389" i="1"/>
  <c r="E389" i="1"/>
  <c r="H388" i="1"/>
  <c r="G388" i="1"/>
  <c r="F388" i="1"/>
  <c r="E388" i="1"/>
  <c r="H387" i="1"/>
  <c r="G387" i="1"/>
  <c r="F387" i="1"/>
  <c r="E387" i="1"/>
  <c r="G386" i="1"/>
  <c r="F386" i="1"/>
  <c r="E386" i="1"/>
  <c r="G385" i="1"/>
  <c r="F385" i="1"/>
  <c r="E385" i="1"/>
  <c r="H384" i="1"/>
  <c r="G384" i="1"/>
  <c r="F384" i="1"/>
  <c r="E384" i="1"/>
  <c r="H383" i="1"/>
  <c r="G383" i="1"/>
  <c r="F383" i="1"/>
  <c r="E383" i="1"/>
  <c r="H382" i="1"/>
  <c r="G382" i="1"/>
  <c r="F382" i="1"/>
  <c r="E382" i="1"/>
  <c r="H381" i="1"/>
  <c r="G381" i="1"/>
  <c r="F381" i="1"/>
  <c r="E381" i="1"/>
  <c r="H380" i="1"/>
  <c r="G380" i="1"/>
  <c r="F380" i="1"/>
  <c r="E380" i="1"/>
  <c r="H379" i="1"/>
  <c r="G379" i="1"/>
  <c r="F379" i="1"/>
  <c r="E379" i="1"/>
  <c r="H376" i="1"/>
  <c r="G376" i="1"/>
  <c r="F376" i="1"/>
  <c r="E376" i="1"/>
  <c r="H375" i="1"/>
  <c r="G375" i="1"/>
  <c r="F375" i="1"/>
  <c r="E375" i="1"/>
  <c r="H373" i="1"/>
  <c r="G373" i="1"/>
  <c r="F373" i="1"/>
  <c r="E373" i="1"/>
  <c r="H372" i="1"/>
  <c r="G372" i="1"/>
  <c r="F372" i="1"/>
  <c r="E372" i="1"/>
  <c r="H364" i="1"/>
  <c r="G364" i="1"/>
  <c r="F364" i="1"/>
  <c r="E364" i="1"/>
  <c r="H363" i="1"/>
  <c r="G363" i="1"/>
  <c r="F363" i="1"/>
  <c r="E363" i="1"/>
  <c r="H362" i="1"/>
  <c r="G362" i="1"/>
  <c r="F362" i="1"/>
  <c r="E362" i="1"/>
  <c r="H361" i="1"/>
  <c r="G361" i="1"/>
  <c r="F361" i="1"/>
  <c r="E361" i="1"/>
  <c r="H360" i="1"/>
  <c r="G360" i="1"/>
  <c r="F360" i="1"/>
  <c r="E360" i="1"/>
  <c r="H359" i="1"/>
  <c r="G359" i="1"/>
  <c r="F359" i="1"/>
  <c r="E359" i="1"/>
  <c r="H358" i="1"/>
  <c r="G358" i="1"/>
  <c r="F358" i="1"/>
  <c r="E358" i="1"/>
  <c r="H357" i="1"/>
  <c r="G357" i="1"/>
  <c r="F357" i="1"/>
  <c r="E357" i="1"/>
  <c r="H356" i="1"/>
  <c r="G356" i="1"/>
  <c r="F356" i="1"/>
  <c r="E356" i="1"/>
  <c r="H355" i="1"/>
  <c r="G355" i="1"/>
  <c r="F355" i="1"/>
  <c r="E355" i="1"/>
  <c r="H353" i="1"/>
  <c r="G353" i="1"/>
  <c r="F353" i="1"/>
  <c r="E353" i="1"/>
  <c r="H349" i="1"/>
  <c r="G349" i="1"/>
  <c r="F349" i="1"/>
  <c r="E349" i="1"/>
  <c r="H348" i="1"/>
  <c r="G348" i="1"/>
  <c r="F348" i="1"/>
  <c r="E348" i="1"/>
  <c r="H345" i="1"/>
  <c r="G345" i="1"/>
  <c r="F345" i="1"/>
  <c r="E345" i="1"/>
  <c r="H344" i="1"/>
  <c r="G344" i="1"/>
  <c r="F344" i="1"/>
  <c r="E344" i="1"/>
  <c r="H343" i="1"/>
  <c r="G343" i="1"/>
  <c r="F343" i="1"/>
  <c r="E343" i="1"/>
  <c r="H342" i="1"/>
  <c r="G342" i="1"/>
  <c r="F342" i="1"/>
  <c r="E342" i="1"/>
  <c r="H341" i="1"/>
  <c r="G341" i="1"/>
  <c r="F341" i="1"/>
  <c r="E341" i="1"/>
  <c r="H340" i="1"/>
  <c r="G340" i="1"/>
  <c r="F340" i="1"/>
  <c r="E340" i="1"/>
  <c r="H339" i="1"/>
  <c r="G339" i="1"/>
  <c r="F339" i="1"/>
  <c r="E339" i="1"/>
  <c r="H338" i="1"/>
  <c r="G338" i="1"/>
  <c r="F338" i="1"/>
  <c r="E338" i="1"/>
  <c r="H334" i="1"/>
  <c r="G334" i="1"/>
  <c r="F334" i="1"/>
  <c r="E334" i="1"/>
  <c r="H332" i="1"/>
  <c r="G332" i="1"/>
  <c r="F332" i="1"/>
  <c r="E332" i="1"/>
  <c r="H327" i="1"/>
  <c r="G327" i="1"/>
  <c r="F327" i="1"/>
  <c r="E327" i="1"/>
  <c r="H326" i="1"/>
  <c r="G326" i="1"/>
  <c r="F326" i="1"/>
  <c r="E326" i="1"/>
  <c r="H325" i="1"/>
  <c r="G325" i="1"/>
  <c r="F325" i="1"/>
  <c r="E325" i="1"/>
  <c r="H324" i="1"/>
  <c r="G324" i="1"/>
  <c r="F324" i="1"/>
  <c r="E324" i="1"/>
  <c r="H323" i="1"/>
  <c r="G323" i="1"/>
  <c r="F323" i="1"/>
  <c r="E323" i="1"/>
  <c r="H322" i="1"/>
  <c r="G322" i="1"/>
  <c r="F322" i="1"/>
  <c r="E322" i="1"/>
  <c r="H321" i="1"/>
  <c r="G321" i="1"/>
  <c r="F321" i="1"/>
  <c r="E321" i="1"/>
  <c r="H318" i="1"/>
  <c r="G318" i="1"/>
  <c r="F318" i="1"/>
  <c r="E318" i="1"/>
  <c r="H317" i="1"/>
  <c r="G317" i="1"/>
  <c r="F317" i="1"/>
  <c r="E317" i="1"/>
  <c r="H315" i="1"/>
  <c r="G315" i="1"/>
  <c r="F315" i="1"/>
  <c r="E315" i="1"/>
  <c r="H314" i="1"/>
  <c r="G314" i="1"/>
  <c r="F314" i="1"/>
  <c r="E314" i="1"/>
  <c r="H313" i="1"/>
  <c r="G313" i="1"/>
  <c r="F313" i="1"/>
  <c r="E313" i="1"/>
  <c r="H311" i="1"/>
  <c r="G311" i="1"/>
  <c r="F311" i="1"/>
  <c r="E311" i="1"/>
  <c r="H309" i="1"/>
  <c r="G309" i="1"/>
  <c r="F309" i="1"/>
  <c r="E309" i="1"/>
  <c r="H305" i="1"/>
  <c r="G305" i="1"/>
  <c r="F305" i="1"/>
  <c r="E305" i="1"/>
  <c r="H304" i="1"/>
  <c r="G304" i="1"/>
  <c r="F304" i="1"/>
  <c r="E304" i="1"/>
  <c r="H303" i="1"/>
  <c r="G303" i="1"/>
  <c r="F303" i="1"/>
  <c r="E303" i="1"/>
  <c r="H301" i="1"/>
  <c r="G301" i="1"/>
  <c r="F301" i="1"/>
  <c r="E301" i="1"/>
  <c r="H299" i="1"/>
  <c r="G299" i="1"/>
  <c r="F299" i="1"/>
  <c r="E299" i="1"/>
  <c r="H298" i="1"/>
  <c r="G298" i="1"/>
  <c r="F298" i="1"/>
  <c r="E298" i="1"/>
  <c r="H297" i="1"/>
  <c r="G297" i="1"/>
  <c r="F297" i="1"/>
  <c r="E297" i="1"/>
  <c r="H296" i="1"/>
  <c r="G296" i="1"/>
  <c r="F296" i="1"/>
  <c r="E296" i="1"/>
  <c r="H295" i="1"/>
  <c r="G295" i="1"/>
  <c r="F295" i="1"/>
  <c r="E295" i="1"/>
  <c r="H294" i="1"/>
  <c r="G294" i="1"/>
  <c r="F294" i="1"/>
  <c r="E294" i="1"/>
  <c r="H293" i="1"/>
  <c r="G293" i="1"/>
  <c r="F293" i="1"/>
  <c r="E293" i="1"/>
  <c r="H292" i="1"/>
  <c r="G292" i="1"/>
  <c r="F292" i="1"/>
  <c r="E292" i="1"/>
  <c r="H291" i="1"/>
  <c r="G291" i="1"/>
  <c r="F291" i="1"/>
  <c r="E291" i="1"/>
  <c r="H288" i="1"/>
  <c r="G288" i="1"/>
  <c r="F288" i="1"/>
  <c r="E288" i="1"/>
  <c r="H287" i="1"/>
  <c r="G287" i="1"/>
  <c r="F287" i="1"/>
  <c r="E287" i="1"/>
  <c r="H286" i="1"/>
  <c r="G286" i="1"/>
  <c r="F286" i="1"/>
  <c r="E286" i="1"/>
  <c r="H284" i="1"/>
  <c r="G284" i="1"/>
  <c r="F284" i="1"/>
  <c r="E284" i="1"/>
  <c r="H283" i="1"/>
  <c r="G283" i="1"/>
  <c r="F283" i="1"/>
  <c r="E283" i="1"/>
  <c r="H276" i="1"/>
  <c r="G276" i="1"/>
  <c r="F276" i="1"/>
  <c r="E276" i="1"/>
  <c r="H275" i="1"/>
  <c r="G275" i="1"/>
  <c r="F275" i="1"/>
  <c r="E275" i="1"/>
  <c r="H273" i="1"/>
  <c r="G273" i="1"/>
  <c r="F273" i="1"/>
  <c r="E273" i="1"/>
  <c r="H271" i="1"/>
  <c r="G271" i="1"/>
  <c r="F271" i="1"/>
  <c r="E271" i="1"/>
  <c r="H265" i="1"/>
  <c r="G265" i="1"/>
  <c r="F265" i="1"/>
  <c r="E265" i="1"/>
  <c r="H263" i="1"/>
  <c r="G263" i="1"/>
  <c r="F263" i="1"/>
  <c r="E263" i="1"/>
  <c r="H262" i="1"/>
  <c r="G262" i="1"/>
  <c r="F262" i="1"/>
  <c r="E262" i="1"/>
  <c r="H261" i="1"/>
  <c r="G261" i="1"/>
  <c r="F261" i="1"/>
  <c r="E261" i="1"/>
  <c r="H258" i="1"/>
  <c r="G258" i="1"/>
  <c r="F258" i="1"/>
  <c r="E258" i="1"/>
  <c r="H257" i="1"/>
  <c r="G257" i="1"/>
  <c r="F257" i="1"/>
  <c r="E257" i="1"/>
  <c r="H256" i="1"/>
  <c r="G256" i="1"/>
  <c r="F256" i="1"/>
  <c r="E256" i="1"/>
  <c r="H255" i="1"/>
  <c r="G255" i="1"/>
  <c r="F255" i="1"/>
  <c r="E255" i="1"/>
  <c r="H251" i="1"/>
  <c r="G251" i="1"/>
  <c r="F251" i="1"/>
  <c r="E251" i="1"/>
  <c r="H247" i="1"/>
  <c r="G247" i="1"/>
  <c r="F247" i="1"/>
  <c r="E247" i="1"/>
  <c r="H246" i="1"/>
  <c r="G246" i="1"/>
  <c r="F246" i="1"/>
  <c r="E246" i="1"/>
  <c r="H243" i="1"/>
  <c r="G243" i="1"/>
  <c r="F243" i="1"/>
  <c r="E243" i="1"/>
  <c r="H242" i="1"/>
  <c r="G242" i="1"/>
  <c r="F242" i="1"/>
  <c r="E242" i="1"/>
  <c r="H241" i="1"/>
  <c r="G241" i="1"/>
  <c r="F241" i="1"/>
  <c r="E241" i="1"/>
  <c r="H238" i="1"/>
  <c r="G238" i="1"/>
  <c r="F238" i="1"/>
  <c r="E238" i="1"/>
  <c r="H235" i="1"/>
  <c r="G235" i="1"/>
  <c r="F235" i="1"/>
  <c r="E235" i="1"/>
  <c r="H227" i="1"/>
  <c r="G227" i="1"/>
  <c r="F227" i="1"/>
  <c r="E227" i="1"/>
  <c r="H224" i="1"/>
  <c r="G224" i="1"/>
  <c r="F224" i="1"/>
  <c r="E224" i="1"/>
  <c r="H223" i="1"/>
  <c r="G223" i="1"/>
  <c r="F223" i="1"/>
  <c r="E223" i="1"/>
  <c r="H222" i="1"/>
  <c r="G222" i="1"/>
  <c r="F222" i="1"/>
  <c r="E222" i="1"/>
  <c r="H221" i="1"/>
  <c r="G221" i="1"/>
  <c r="F221" i="1"/>
  <c r="E221" i="1"/>
  <c r="H220" i="1"/>
  <c r="G220" i="1"/>
  <c r="F220" i="1"/>
  <c r="E220" i="1"/>
  <c r="H216" i="1"/>
  <c r="G216" i="1"/>
  <c r="F216" i="1"/>
  <c r="E216" i="1"/>
  <c r="H215" i="1"/>
  <c r="G215" i="1"/>
  <c r="F215" i="1"/>
  <c r="E215" i="1"/>
  <c r="H209" i="1"/>
  <c r="G209" i="1"/>
  <c r="F209" i="1"/>
  <c r="E209" i="1"/>
  <c r="H206" i="1"/>
  <c r="G206" i="1"/>
  <c r="F206" i="1"/>
  <c r="E206" i="1"/>
  <c r="H205" i="1"/>
  <c r="G205" i="1"/>
  <c r="F205" i="1"/>
  <c r="E205" i="1"/>
  <c r="H193" i="1"/>
  <c r="G193" i="1"/>
  <c r="F193" i="1"/>
  <c r="E193" i="1"/>
  <c r="H190" i="1"/>
  <c r="G190" i="1"/>
  <c r="F190" i="1"/>
  <c r="E190" i="1"/>
  <c r="H188" i="1"/>
  <c r="G188" i="1"/>
  <c r="F188" i="1"/>
  <c r="E188" i="1"/>
  <c r="H187" i="1"/>
  <c r="G187" i="1"/>
  <c r="F187" i="1"/>
  <c r="E187" i="1"/>
  <c r="H185" i="1"/>
  <c r="G185" i="1"/>
  <c r="F185" i="1"/>
  <c r="E185" i="1"/>
  <c r="H183" i="1"/>
  <c r="G183" i="1"/>
  <c r="F183" i="1"/>
  <c r="E183" i="1"/>
  <c r="H182" i="1"/>
  <c r="G182" i="1"/>
  <c r="F182" i="1"/>
  <c r="E182" i="1"/>
  <c r="H181" i="1"/>
  <c r="G181" i="1"/>
  <c r="F181" i="1"/>
  <c r="E181" i="1"/>
  <c r="H180" i="1"/>
  <c r="G180" i="1"/>
  <c r="F180" i="1"/>
  <c r="E180" i="1"/>
  <c r="H179" i="1"/>
  <c r="G179" i="1"/>
  <c r="F179" i="1"/>
  <c r="E179" i="1"/>
  <c r="H178" i="1"/>
  <c r="G178" i="1"/>
  <c r="F178" i="1"/>
  <c r="E178" i="1"/>
  <c r="H177" i="1"/>
  <c r="G177" i="1"/>
  <c r="F177" i="1"/>
  <c r="E177" i="1"/>
  <c r="H176" i="1"/>
  <c r="G176" i="1"/>
  <c r="F176" i="1"/>
  <c r="E176" i="1"/>
  <c r="H175" i="1"/>
  <c r="G175" i="1"/>
  <c r="F175" i="1"/>
  <c r="E175" i="1"/>
  <c r="H173" i="1"/>
  <c r="G173" i="1"/>
  <c r="F173" i="1"/>
  <c r="E173" i="1"/>
  <c r="H170" i="1"/>
  <c r="G170" i="1"/>
  <c r="F170" i="1"/>
  <c r="E170" i="1"/>
  <c r="H169" i="1"/>
  <c r="G169" i="1"/>
  <c r="F169" i="1"/>
  <c r="E169" i="1"/>
  <c r="H168" i="1"/>
  <c r="G168" i="1"/>
  <c r="F168" i="1"/>
  <c r="E168" i="1"/>
  <c r="H166" i="1"/>
  <c r="G166" i="1"/>
  <c r="F166" i="1"/>
  <c r="E166" i="1"/>
  <c r="H165" i="1"/>
  <c r="G165" i="1"/>
  <c r="F165" i="1"/>
  <c r="E165" i="1"/>
  <c r="H163" i="1"/>
  <c r="G163" i="1"/>
  <c r="F163" i="1"/>
  <c r="E163" i="1"/>
  <c r="H160" i="1"/>
  <c r="G160" i="1"/>
  <c r="F160" i="1"/>
  <c r="E160" i="1"/>
  <c r="H159" i="1"/>
  <c r="G159" i="1"/>
  <c r="F159" i="1"/>
  <c r="E159" i="1"/>
  <c r="H158" i="1"/>
  <c r="G158" i="1"/>
  <c r="F158" i="1"/>
  <c r="E158" i="1"/>
  <c r="H156" i="1"/>
  <c r="G156" i="1"/>
  <c r="F156" i="1"/>
  <c r="E156" i="1"/>
  <c r="H153" i="1"/>
  <c r="G153" i="1"/>
  <c r="F153" i="1"/>
  <c r="E153" i="1"/>
  <c r="H152" i="1"/>
  <c r="G152" i="1"/>
  <c r="F152" i="1"/>
  <c r="E152" i="1"/>
  <c r="H151" i="1"/>
  <c r="G151" i="1"/>
  <c r="F151" i="1"/>
  <c r="E151" i="1"/>
  <c r="H150" i="1"/>
  <c r="G150" i="1"/>
  <c r="F150" i="1"/>
  <c r="E150" i="1"/>
  <c r="H149" i="1"/>
  <c r="G149" i="1"/>
  <c r="F149" i="1"/>
  <c r="E149" i="1"/>
  <c r="H148" i="1"/>
  <c r="G148" i="1"/>
  <c r="F148" i="1"/>
  <c r="E148" i="1"/>
  <c r="H147" i="1"/>
  <c r="G147" i="1"/>
  <c r="F147" i="1"/>
  <c r="E147" i="1"/>
  <c r="H145" i="1"/>
  <c r="G145" i="1"/>
  <c r="F145" i="1"/>
  <c r="E145" i="1"/>
  <c r="H144" i="1"/>
  <c r="G144" i="1"/>
  <c r="F144" i="1"/>
  <c r="E144" i="1"/>
  <c r="H143" i="1"/>
  <c r="G143" i="1"/>
  <c r="F143" i="1"/>
  <c r="E143" i="1"/>
  <c r="H141" i="1"/>
  <c r="G141" i="1"/>
  <c r="F141" i="1"/>
  <c r="E141" i="1"/>
  <c r="H140" i="1"/>
  <c r="G140" i="1"/>
  <c r="F140" i="1"/>
  <c r="E140" i="1"/>
  <c r="H133" i="1"/>
  <c r="G133" i="1"/>
  <c r="F133" i="1"/>
  <c r="E133" i="1"/>
  <c r="H132" i="1"/>
  <c r="G132" i="1"/>
  <c r="F132" i="1"/>
  <c r="E132" i="1"/>
  <c r="H131" i="1"/>
  <c r="G131" i="1"/>
  <c r="F131" i="1"/>
  <c r="E131" i="1"/>
  <c r="H130" i="1"/>
  <c r="G130" i="1"/>
  <c r="F130" i="1"/>
  <c r="E130" i="1"/>
  <c r="H129" i="1"/>
  <c r="G129" i="1"/>
  <c r="F129" i="1"/>
  <c r="E129" i="1"/>
  <c r="H128" i="1"/>
  <c r="G128" i="1"/>
  <c r="F128" i="1"/>
  <c r="E128" i="1"/>
  <c r="H125" i="1"/>
  <c r="G125" i="1"/>
  <c r="F125" i="1"/>
  <c r="E125" i="1"/>
  <c r="H124" i="1"/>
  <c r="G124" i="1"/>
  <c r="F124" i="1"/>
  <c r="E124" i="1"/>
  <c r="H123" i="1"/>
  <c r="G123" i="1"/>
  <c r="F123" i="1"/>
  <c r="E123" i="1"/>
  <c r="H119" i="1"/>
  <c r="G119" i="1"/>
  <c r="F119" i="1"/>
  <c r="E119" i="1"/>
  <c r="H118" i="1"/>
  <c r="G118" i="1"/>
  <c r="F118" i="1"/>
  <c r="E118" i="1"/>
  <c r="H117" i="1"/>
  <c r="G117" i="1"/>
  <c r="F117" i="1"/>
  <c r="E117" i="1"/>
  <c r="H115" i="1"/>
  <c r="G115" i="1"/>
  <c r="F115" i="1"/>
  <c r="E115" i="1"/>
  <c r="H114" i="1"/>
  <c r="G114" i="1"/>
  <c r="F114" i="1"/>
  <c r="E114" i="1"/>
  <c r="H113" i="1"/>
  <c r="G113" i="1"/>
  <c r="F113" i="1"/>
  <c r="E113" i="1"/>
  <c r="H112" i="1"/>
  <c r="G112" i="1"/>
  <c r="F112" i="1"/>
  <c r="E112" i="1"/>
  <c r="H110" i="1"/>
  <c r="G110" i="1"/>
  <c r="F110" i="1"/>
  <c r="E110" i="1"/>
  <c r="H109" i="1"/>
  <c r="G109" i="1"/>
  <c r="F109" i="1"/>
  <c r="E109" i="1"/>
  <c r="H108" i="1"/>
  <c r="G108" i="1"/>
  <c r="F108" i="1"/>
  <c r="E108" i="1"/>
  <c r="H106" i="1"/>
  <c r="G106" i="1"/>
  <c r="F106" i="1"/>
  <c r="E106" i="1"/>
  <c r="H104" i="1"/>
  <c r="G104" i="1"/>
  <c r="F104" i="1"/>
  <c r="E104" i="1"/>
  <c r="H103" i="1"/>
  <c r="G103" i="1"/>
  <c r="F103" i="1"/>
  <c r="E103" i="1"/>
  <c r="H102" i="1"/>
  <c r="G102" i="1"/>
  <c r="F102" i="1"/>
  <c r="E102" i="1"/>
  <c r="H101" i="1"/>
  <c r="G101" i="1"/>
  <c r="F101" i="1"/>
  <c r="E101" i="1"/>
  <c r="H99" i="1"/>
  <c r="G99" i="1"/>
  <c r="F99" i="1"/>
  <c r="E99" i="1"/>
  <c r="H98" i="1"/>
  <c r="G98" i="1"/>
  <c r="F98" i="1"/>
  <c r="E98" i="1"/>
  <c r="H97" i="1"/>
  <c r="G97" i="1"/>
  <c r="F97" i="1"/>
  <c r="E97" i="1"/>
  <c r="H94" i="1"/>
  <c r="G94" i="1"/>
  <c r="F94" i="1"/>
  <c r="E94" i="1"/>
  <c r="H93" i="1"/>
  <c r="G93" i="1"/>
  <c r="F93" i="1"/>
  <c r="E93" i="1"/>
  <c r="H89" i="1"/>
  <c r="G89" i="1"/>
  <c r="F89" i="1"/>
  <c r="E89" i="1"/>
  <c r="H87" i="1"/>
  <c r="G87" i="1"/>
  <c r="F87" i="1"/>
  <c r="E87" i="1"/>
  <c r="H85" i="1"/>
  <c r="G85" i="1"/>
  <c r="F85" i="1"/>
  <c r="E85" i="1"/>
  <c r="H83" i="1"/>
  <c r="G83" i="1"/>
  <c r="F83" i="1"/>
  <c r="E83" i="1"/>
  <c r="H82" i="1"/>
  <c r="G82" i="1"/>
  <c r="F82" i="1"/>
  <c r="E82" i="1"/>
  <c r="H81" i="1"/>
  <c r="G81" i="1"/>
  <c r="F81" i="1"/>
  <c r="E81" i="1"/>
  <c r="H80" i="1"/>
  <c r="G80" i="1"/>
  <c r="F80" i="1"/>
  <c r="E80" i="1"/>
  <c r="H78" i="1"/>
  <c r="G78" i="1"/>
  <c r="F78" i="1"/>
  <c r="E78" i="1"/>
  <c r="H76" i="1"/>
  <c r="G76" i="1"/>
  <c r="F76" i="1"/>
  <c r="E76" i="1"/>
  <c r="H75" i="1"/>
  <c r="G75" i="1"/>
  <c r="F75" i="1"/>
  <c r="E75" i="1"/>
  <c r="H69" i="1"/>
  <c r="G69" i="1"/>
  <c r="F69" i="1"/>
  <c r="E69" i="1"/>
  <c r="H68" i="1"/>
  <c r="G68" i="1"/>
  <c r="F68" i="1"/>
  <c r="E68" i="1"/>
  <c r="H65" i="1"/>
  <c r="G65" i="1"/>
  <c r="F65" i="1"/>
  <c r="E65" i="1"/>
  <c r="H64" i="1"/>
  <c r="G64" i="1"/>
  <c r="F64" i="1"/>
  <c r="E64" i="1"/>
  <c r="H61" i="1"/>
  <c r="G61" i="1"/>
  <c r="F61" i="1"/>
  <c r="E61" i="1"/>
  <c r="H59" i="1"/>
  <c r="G59" i="1"/>
  <c r="F59" i="1"/>
  <c r="E59" i="1"/>
  <c r="H58" i="1"/>
  <c r="G58" i="1"/>
  <c r="F58" i="1"/>
  <c r="E58" i="1"/>
  <c r="H57" i="1"/>
  <c r="G57" i="1"/>
  <c r="F57" i="1"/>
  <c r="E57" i="1"/>
  <c r="H51" i="1"/>
  <c r="G51" i="1"/>
  <c r="F51" i="1"/>
  <c r="E51" i="1"/>
  <c r="H48" i="1"/>
  <c r="G48" i="1"/>
  <c r="F48" i="1"/>
  <c r="E48" i="1"/>
  <c r="H44" i="1"/>
  <c r="G44" i="1"/>
  <c r="F44" i="1"/>
  <c r="E44" i="1"/>
  <c r="H43" i="1"/>
  <c r="G43" i="1"/>
  <c r="F43" i="1"/>
  <c r="E43" i="1"/>
  <c r="H38" i="1"/>
  <c r="G38" i="1"/>
  <c r="F38" i="1"/>
  <c r="E38" i="1"/>
  <c r="H35" i="1"/>
  <c r="G35" i="1"/>
  <c r="F35" i="1"/>
  <c r="E35" i="1"/>
  <c r="H34" i="1"/>
  <c r="G34" i="1"/>
  <c r="F34" i="1"/>
  <c r="E34" i="1"/>
  <c r="H31" i="1"/>
  <c r="G31" i="1"/>
  <c r="F31" i="1"/>
  <c r="E31" i="1"/>
  <c r="H29" i="1"/>
  <c r="G29" i="1"/>
  <c r="F29" i="1"/>
  <c r="E29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726" i="1" l="1"/>
  <c r="H735" i="1"/>
  <c r="H722" i="1"/>
  <c r="H740" i="1"/>
  <c r="H717" i="1"/>
  <c r="H728" i="1"/>
  <c r="H724" i="1"/>
  <c r="F715" i="1"/>
  <c r="G715" i="1" s="1"/>
  <c r="H721" i="1"/>
  <c r="H725" i="1"/>
  <c r="H734" i="1"/>
  <c r="H739" i="1"/>
  <c r="H727" i="1"/>
  <c r="H736" i="1"/>
  <c r="F723" i="1"/>
  <c r="G723" i="1" s="1"/>
  <c r="F729" i="1"/>
  <c r="G729" i="1" s="1"/>
  <c r="F738" i="1"/>
  <c r="G738" i="1" s="1"/>
  <c r="F741" i="1"/>
  <c r="G741" i="1" s="1"/>
  <c r="F730" i="1"/>
  <c r="G730" i="1" s="1"/>
  <c r="F714" i="1"/>
  <c r="G714" i="1" s="1"/>
  <c r="F716" i="1"/>
  <c r="G716" i="1" s="1"/>
</calcChain>
</file>

<file path=xl/sharedStrings.xml><?xml version="1.0" encoding="utf-8"?>
<sst xmlns="http://schemas.openxmlformats.org/spreadsheetml/2006/main" count="1154" uniqueCount="728">
  <si>
    <t xml:space="preserve">                               тел. 8-938-147-57-46, 8-928-621-18-11 оптовый отдел,</t>
  </si>
  <si>
    <t>Номер розничных продаж 8 928 148 22 00</t>
  </si>
  <si>
    <t xml:space="preserve">                                   скидки при самовывозе</t>
  </si>
  <si>
    <t>Диаметр горшка</t>
  </si>
  <si>
    <t xml:space="preserve">Высота  см </t>
  </si>
  <si>
    <t>Наименование</t>
  </si>
  <si>
    <t>Розничная цена</t>
  </si>
  <si>
    <t>Цена для оптовых покупателей при покупке в течение месяца однократно или разными накладными  на сумму  от 15 000 руб до 49990руб*</t>
  </si>
  <si>
    <t>Цена для оптовых покупателей при покупке в течение месяца однократно или разными накладными  на сумму  от 50 000 руб до 99999руб*</t>
  </si>
  <si>
    <t>Цена для оптовых покупателей при покупке в течение месяца однократно или разными накладными  на сумму  от 100 000 руб до 149999 руб</t>
  </si>
  <si>
    <t xml:space="preserve">Цена для оптовых покупателей при покупке в течение месяца однократно или разными накладными  на сумму  от 150 000 руб </t>
  </si>
  <si>
    <t>СКИДКА</t>
  </si>
  <si>
    <t>скидка действует при самовывозе из садового центра</t>
  </si>
  <si>
    <t>на доставку в регионы действует другая система скидок</t>
  </si>
  <si>
    <t>Зеленым цветом выделены уличные растения!</t>
  </si>
  <si>
    <t>Голубым цветом выделены растения, зарезервированные по предварительным заказам!</t>
  </si>
  <si>
    <t>РП -российское производство</t>
  </si>
  <si>
    <t>СПЕЦИАЛЬНОЕ ПРЕДЛОЖЕНИЕ ДЛЯ ОПТОВЫХ ПОКУПАТЕЛЕЙ!</t>
  </si>
  <si>
    <r>
      <rPr>
        <sz val="10"/>
        <rFont val="Arial Black"/>
        <charset val="204"/>
      </rPr>
      <t xml:space="preserve">                      </t>
    </r>
    <r>
      <rPr>
        <i/>
        <sz val="10"/>
        <rFont val="Arial Black"/>
        <charset val="204"/>
      </rPr>
      <t xml:space="preserve"> !!!!!  НАЖАВ НА НАЗВАНИЕ РАСТЕНИЯ ПОЯВЯТСЯ ФОТО  *не на всех </t>
    </r>
  </si>
  <si>
    <t>Аглаонема Apple Fantasy</t>
  </si>
  <si>
    <t>Аглаонема Apple Green</t>
  </si>
  <si>
    <t>Аглаонема Chartreuse Pretty</t>
  </si>
  <si>
    <t>Аглаонема Diamond Bay</t>
  </si>
  <si>
    <t>12</t>
  </si>
  <si>
    <t>40</t>
  </si>
  <si>
    <t>Аглаонема Onyx Green</t>
  </si>
  <si>
    <t>Аглаонема Pink</t>
  </si>
  <si>
    <t>Аглаонема Red Balloon</t>
  </si>
  <si>
    <t>Аглаонема Red Fire</t>
  </si>
  <si>
    <t>Аглаонема Siam Red Aurora</t>
  </si>
  <si>
    <t>Азалия  Si Ov (На штамбе</t>
  </si>
  <si>
    <t>Азалия  Si Vogel Gem</t>
  </si>
  <si>
    <t>Азалия Si V Gem 6 Srt</t>
  </si>
  <si>
    <t>Алое Mix (4spc.) (decorum)</t>
  </si>
  <si>
    <t>Алоказия  Macrorrhizos</t>
  </si>
  <si>
    <t>Алоказия  Portodora</t>
  </si>
  <si>
    <t>Алоказия Cucullata</t>
  </si>
  <si>
    <t>Алоказия Lauterbachiana Variegata</t>
  </si>
  <si>
    <t>Алоказия Macrorrhizos</t>
  </si>
  <si>
    <t>Алоказия Melo</t>
  </si>
  <si>
    <t>Алоказия Red Secret</t>
  </si>
  <si>
    <t>Алоказия Regal Shield (Мощная</t>
  </si>
  <si>
    <t>Анакомпсерос Rufescens Variegato Potcover</t>
  </si>
  <si>
    <t>Антуриум Chelsey Chocolate</t>
  </si>
  <si>
    <t>Антуриум Clarinervium</t>
  </si>
  <si>
    <t>Антуриум Cocos</t>
  </si>
  <si>
    <t>Антуриум Maine</t>
  </si>
  <si>
    <t>Антуриум Paris Black</t>
  </si>
  <si>
    <t>Антуриум Perito Brown</t>
  </si>
  <si>
    <t>Антуриум Vanilla 4+</t>
  </si>
  <si>
    <t>Ардизия Red Berries</t>
  </si>
  <si>
    <t>Аспарагус Sprengeri</t>
  </si>
  <si>
    <t>6</t>
  </si>
  <si>
    <t>22</t>
  </si>
  <si>
    <t>Астрофитум Asterias</t>
  </si>
  <si>
    <t>Бегония Gem</t>
  </si>
  <si>
    <t>Бокарнея Branched</t>
  </si>
  <si>
    <t>Бокарнея Recur</t>
  </si>
  <si>
    <t>Бокарнея Recurvata</t>
  </si>
  <si>
    <t>Вриезия Era</t>
  </si>
  <si>
    <t>Вриезия Mix</t>
  </si>
  <si>
    <t>Вриезия Twinkle</t>
  </si>
  <si>
    <t>Гастерия Variegata</t>
  </si>
  <si>
    <t>Геогенантус Midnight Pearl</t>
  </si>
  <si>
    <t>Гимнокалициум Bicolor</t>
  </si>
  <si>
    <t>Гимнокалициум Pink</t>
  </si>
  <si>
    <t>Гимнокалициум Red</t>
  </si>
  <si>
    <t>Гимнокалициум Yellow</t>
  </si>
  <si>
    <t>Гимнокалициум Mihanovichi</t>
  </si>
  <si>
    <t>Гиппеаструм Gem 2 Srt</t>
  </si>
  <si>
    <t>Гиппеаструм Kolibri Amalfi 1pp</t>
  </si>
  <si>
    <t>Гузмания Amoretto</t>
  </si>
  <si>
    <t>Гузмания Confetti</t>
  </si>
  <si>
    <t>Гузмания Fiero Red</t>
  </si>
  <si>
    <t>Дипсис Lutescens</t>
  </si>
  <si>
    <t>Диффенбахия Ov Bravo</t>
  </si>
  <si>
    <t>Диффенбахия Ov Spotty</t>
  </si>
  <si>
    <t>Драцена Lemon Lime</t>
  </si>
  <si>
    <t>Драцена Marg Sunray 2рр</t>
  </si>
  <si>
    <t>Драцена Marginata</t>
  </si>
  <si>
    <t>Драцена Mike</t>
  </si>
  <si>
    <t>Замиокулькас Zamiifolia</t>
  </si>
  <si>
    <t>5</t>
  </si>
  <si>
    <t>Кактусы+суккуленты Mix</t>
  </si>
  <si>
    <t>Каланхое Color Mix</t>
  </si>
  <si>
    <t>Каланхое Gem 5Kl</t>
  </si>
  <si>
    <t>Каланхое Ov</t>
  </si>
  <si>
    <t>Каланхое Pink Butterfly</t>
  </si>
  <si>
    <t>Каланхое Ro Gem 5 Kl</t>
  </si>
  <si>
    <t>Калатея Gem (Lancifolia, Freddy)</t>
  </si>
  <si>
    <t>Каллизия Rosato</t>
  </si>
  <si>
    <t>Камбрия 1st Mix</t>
  </si>
  <si>
    <t>Каттлея</t>
  </si>
  <si>
    <t>Каттлея 1st Mix</t>
  </si>
  <si>
    <t>Кипарис Goldc Wilma</t>
  </si>
  <si>
    <t>Кодиеум Excellent</t>
  </si>
  <si>
    <t>Кодиеум Sunny Star</t>
  </si>
  <si>
    <t>Кодиеум Variegatum Wilma</t>
  </si>
  <si>
    <t>Корокия Cotoneaster</t>
  </si>
  <si>
    <t>Крассула ...</t>
  </si>
  <si>
    <t>Крассула Mix</t>
  </si>
  <si>
    <t>Крассула Oasis</t>
  </si>
  <si>
    <t>Крассула Ovata Variagata</t>
  </si>
  <si>
    <t>Крассула Ovata Variegata</t>
  </si>
  <si>
    <t>Крассула Springtime</t>
  </si>
  <si>
    <t>Ктенанта  Burle-marx</t>
  </si>
  <si>
    <t>Ликуала</t>
  </si>
  <si>
    <t>Лудизия</t>
  </si>
  <si>
    <t>Маранта Fascinator</t>
  </si>
  <si>
    <t>Маранта Golden Vein (Эксклюзив</t>
  </si>
  <si>
    <t>Мирсина Africana штамб</t>
  </si>
  <si>
    <t xml:space="preserve">Миртиллокактус Crestato </t>
  </si>
  <si>
    <t xml:space="preserve">Монстера Adansonii (Шикарная </t>
  </si>
  <si>
    <t>Монстера Deliciosa (Пестролистная</t>
  </si>
  <si>
    <t>31</t>
  </si>
  <si>
    <t>Монстера Obliqua Variegata</t>
  </si>
  <si>
    <t>Нефролепис Green Lady</t>
  </si>
  <si>
    <t>Нефролепис Ov Duffii В 17!!!</t>
  </si>
  <si>
    <t>20</t>
  </si>
  <si>
    <t>Опунция Mini Jamic</t>
  </si>
  <si>
    <t>Плант микс</t>
  </si>
  <si>
    <t>Сансевиерия Cinta</t>
  </si>
  <si>
    <t>Сансевиерия Dancing Queen</t>
  </si>
  <si>
    <t>Сансевиерия Himalayan</t>
  </si>
  <si>
    <t xml:space="preserve">Сансевиерия Jewel Crown </t>
  </si>
  <si>
    <t>Сансевиерия Luxury Mix</t>
  </si>
  <si>
    <t>Сансевиерия Manee Thawee</t>
  </si>
  <si>
    <t>Сансевиерия Medusa</t>
  </si>
  <si>
    <t>Сансевиерия Pastel Grey</t>
  </si>
  <si>
    <t>Сансевиерия Silver Syreni</t>
  </si>
  <si>
    <t>Сансевиерия Spiral Star Эксклюзив</t>
  </si>
  <si>
    <t>Сансевиерия Super Mix</t>
  </si>
  <si>
    <t>Сансевиерия Swan Dancer</t>
  </si>
  <si>
    <t>Сансевиерия Whale Fin</t>
  </si>
  <si>
    <t>Саррацения Ov</t>
  </si>
  <si>
    <t>Селагинелла Jori Witte Gloed</t>
  </si>
  <si>
    <t xml:space="preserve">Соланум  Ps Bartoli Bes (Крупный плод </t>
  </si>
  <si>
    <t>Спатифиллум  Diamond (Пестролистный</t>
  </si>
  <si>
    <t>Спатифиллум Diamond</t>
  </si>
  <si>
    <t>Спатифиллум Diamond Variegata</t>
  </si>
  <si>
    <t>Спатифиллум Strauss</t>
  </si>
  <si>
    <t>Спатифиллум Sweet Ricardo 5+</t>
  </si>
  <si>
    <t>Стефанотис Fleur Parfum 1-2</t>
  </si>
  <si>
    <t>Стрелиция Nicolai</t>
  </si>
  <si>
    <t>Стрелиция Reginae</t>
  </si>
  <si>
    <t xml:space="preserve">Стрептокарпус Primuli Pretty Turtl </t>
  </si>
  <si>
    <t>Тефрокактус Articulatus Papyracanthus</t>
  </si>
  <si>
    <t xml:space="preserve">Тефрокактус Артикулатус </t>
  </si>
  <si>
    <t xml:space="preserve">Фатсия Ov </t>
  </si>
  <si>
    <t>Фатсия Spiderweb</t>
  </si>
  <si>
    <t>Фикус  Be Danielle</t>
  </si>
  <si>
    <t>Фикус  El Robusta</t>
  </si>
  <si>
    <t>Фикус Amstel King</t>
  </si>
  <si>
    <t>Фикус Be Golden King (На штамбе</t>
  </si>
  <si>
    <t>Фикус Be Green Kinky</t>
  </si>
  <si>
    <t/>
  </si>
  <si>
    <t>Фикус Belle Sunny</t>
  </si>
  <si>
    <t>Фикус Ben Exotica</t>
  </si>
  <si>
    <t>Фикус Ben Exotica Стволкоса</t>
  </si>
  <si>
    <t xml:space="preserve">Фикус Benjamina  (Ствол-коса ,Пестролист </t>
  </si>
  <si>
    <t>Фикус El Abidjan</t>
  </si>
  <si>
    <t>Фикус El Abidjan 3рр</t>
  </si>
  <si>
    <t>Фикус El Robusta</t>
  </si>
  <si>
    <t>Фикус Lyrata Bambino (КУСТ</t>
  </si>
  <si>
    <t>Фикус Mi Ginseng</t>
  </si>
  <si>
    <t>Фикус Mi Moclame Пирамида</t>
  </si>
  <si>
    <t>Фикус Sagittata</t>
  </si>
  <si>
    <t>Фикус Sagittata White</t>
  </si>
  <si>
    <t>Фикус Sagittata Ампельный зеленый</t>
  </si>
  <si>
    <t>Фикус Sagittata Ампельный пестролистный</t>
  </si>
  <si>
    <t>Фикус Samantha</t>
  </si>
  <si>
    <t>Филодендрон Billietiae 2pp</t>
  </si>
  <si>
    <t>Филодендрон Cream Splash</t>
  </si>
  <si>
    <t>Филодендрон Painted Lady</t>
  </si>
  <si>
    <r>
      <t xml:space="preserve">Филодендрон Strawberry Shake       </t>
    </r>
    <r>
      <rPr>
        <sz val="10"/>
        <color rgb="FFFF0000"/>
        <rFont val="Arial"/>
        <charset val="204"/>
      </rPr>
      <t xml:space="preserve"> Скидка  - 40%!!!!!!!!!!!</t>
    </r>
  </si>
  <si>
    <r>
      <t xml:space="preserve">Филодендрон Strawberry Shake (Эксклюзив)  </t>
    </r>
    <r>
      <rPr>
        <sz val="10"/>
        <color rgb="FFFF0000"/>
        <rFont val="Arial"/>
        <charset val="204"/>
      </rPr>
      <t>Скидка  - 40%!!!!!!!!!!!</t>
    </r>
  </si>
  <si>
    <t>Филодендрон White Wave</t>
  </si>
  <si>
    <t>Филодендрон Pink Princess</t>
  </si>
  <si>
    <t>Филодендрон Squamiferum</t>
  </si>
  <si>
    <t>Хавортия Papillosa</t>
  </si>
  <si>
    <t>Хамедорея Elegans</t>
  </si>
  <si>
    <t>Хедера Hart Shape (Опора сердце</t>
  </si>
  <si>
    <t>Хойя  Gem НА ОПОРЕ !!</t>
  </si>
  <si>
    <t>Хойя Carnosa</t>
  </si>
  <si>
    <t>Хойя Carnosa Tricolor</t>
  </si>
  <si>
    <t>Хойя Ov</t>
  </si>
  <si>
    <t>Хойя Tricolor</t>
  </si>
  <si>
    <t>16</t>
  </si>
  <si>
    <t>Хойя Burtoniae Variegata</t>
  </si>
  <si>
    <t>Хризантема Mix</t>
  </si>
  <si>
    <t>Цикламен Carino</t>
  </si>
  <si>
    <t>Цикламен Djix Mix (exclusive)</t>
  </si>
  <si>
    <t>Цикламен Petticoa</t>
  </si>
  <si>
    <t>Цимбидиум Gem</t>
  </si>
  <si>
    <t>Цитрус  Limon</t>
  </si>
  <si>
    <t>Цитрус Arancio</t>
  </si>
  <si>
    <t>Цитрус Calamondin</t>
  </si>
  <si>
    <t>Цитрус Kaffir Lime</t>
  </si>
  <si>
    <t>Цитрус Lemon Variegata (Пестролистные</t>
  </si>
  <si>
    <t>Цитрус of Floridana</t>
  </si>
  <si>
    <t xml:space="preserve">Цитрус Sinensis </t>
  </si>
  <si>
    <t>Эуфорбия Trig Rubra</t>
  </si>
  <si>
    <t>ЭхиноКактус  Rainbow Mix</t>
  </si>
  <si>
    <t>Эхинокактус Grusonii</t>
  </si>
  <si>
    <t>Фаленопсис 1st Gem</t>
  </si>
  <si>
    <t>Фаленопсис 1st Gem 4Kl</t>
  </si>
  <si>
    <t>Фаленопсис 1st Gem 7Kl</t>
  </si>
  <si>
    <r>
      <t xml:space="preserve">Фаленопсис 1st Gem от 15 шт этой позиции </t>
    </r>
    <r>
      <rPr>
        <b/>
        <sz val="10"/>
        <color rgb="FFFF0000"/>
        <rFont val="Arial"/>
        <charset val="204"/>
      </rPr>
      <t>ОПТ СПЕЦ ПРЕДЛОЖЕНИЕ!</t>
    </r>
  </si>
  <si>
    <r>
      <t xml:space="preserve">Фаленопсис 1st Gem от 20 шт этой позиции </t>
    </r>
    <r>
      <rPr>
        <b/>
        <sz val="10"/>
        <color rgb="FFFF0000"/>
        <rFont val="Arial"/>
        <charset val="204"/>
      </rPr>
      <t xml:space="preserve"> ОПТ СПЕЦ ПРЕДЛОЖЕНИЕ!</t>
    </r>
  </si>
  <si>
    <t>Фаленопсис 1st Mix 6+</t>
  </si>
  <si>
    <t>Фаленопсис 1st Mix 9+</t>
  </si>
  <si>
    <t>Фаленопсис 2st El Cascade</t>
  </si>
  <si>
    <t>Фаленопсис 2st Gem</t>
  </si>
  <si>
    <t>Фаленопсис 2st Gem 4Kl</t>
  </si>
  <si>
    <t>Фаленопсис 2st Gem 7Kl</t>
  </si>
  <si>
    <t>Фаленопсис 2st Las Vegas</t>
  </si>
  <si>
    <t>Фаленопсис 2st Mf Gem 4Kl</t>
  </si>
  <si>
    <t>Фаленопсис 2st Ov</t>
  </si>
  <si>
    <t>Фаленопсис 2st Ov Oranje (Ярко-оранж</t>
  </si>
  <si>
    <t>Фаленопсис 3st Gem</t>
  </si>
  <si>
    <t>Фаленопсис 3st Mf Gem 4Kl</t>
  </si>
  <si>
    <r>
      <t xml:space="preserve">Фаленопсис El Cascade 1 ветка от 5 шт этой позиции </t>
    </r>
    <r>
      <rPr>
        <b/>
        <sz val="10"/>
        <color rgb="FFFF0000"/>
        <rFont val="Arial"/>
        <charset val="204"/>
      </rPr>
      <t>ОПТ СПЕЦ ПРЕДЛОЖЕНИЕ!</t>
    </r>
  </si>
  <si>
    <r>
      <t xml:space="preserve">Фаленопсис Mf Gem 4 Kl 2 ветки от 10 шт  </t>
    </r>
    <r>
      <rPr>
        <b/>
        <sz val="10"/>
        <color rgb="FFFF0000"/>
        <rFont val="Arial"/>
        <charset val="204"/>
      </rPr>
      <t>ОПТ СПЕЦ ПРЕДЛОЖЕНИЕ!</t>
    </r>
  </si>
  <si>
    <r>
      <t xml:space="preserve">Фаленопсис Ov 2 ветки от 10 шт этой позиции  </t>
    </r>
    <r>
      <rPr>
        <b/>
        <sz val="10"/>
        <color rgb="FFFF0000"/>
        <rFont val="Arial"/>
        <charset val="204"/>
      </rPr>
      <t>ОПТ СПЕЦ ПРЕДЛОЖЕНИЕ!</t>
    </r>
  </si>
  <si>
    <t>Эхинокактус Rainbow Mix</t>
  </si>
  <si>
    <t>Эхиноцереус Rubispinus</t>
  </si>
  <si>
    <t>Эчеверия Magic Parel</t>
  </si>
  <si>
    <t>Эчеверия Magic Red</t>
  </si>
  <si>
    <t>Эчеверия Mix</t>
  </si>
  <si>
    <t>Юкка</t>
  </si>
  <si>
    <t>Юкка Elephantipes</t>
  </si>
  <si>
    <t>Вереск st Wibos Rot</t>
  </si>
  <si>
    <t>Гортензия st Hi Ocean</t>
  </si>
  <si>
    <t>28</t>
  </si>
  <si>
    <t>Гортензия st Pa Panic Limelight</t>
  </si>
  <si>
    <t>Ель  Abies Acrocona</t>
  </si>
  <si>
    <t>Ель Fat Albert</t>
  </si>
  <si>
    <t>Ель Glauca Alberta Globe</t>
  </si>
  <si>
    <t>C12</t>
  </si>
  <si>
    <t>50-+</t>
  </si>
  <si>
    <t>Ель st abies Acrocona</t>
  </si>
  <si>
    <t>C 7,5</t>
  </si>
  <si>
    <t>Mix</t>
  </si>
  <si>
    <t>Ель st abies Nidiformis</t>
  </si>
  <si>
    <t>C1</t>
  </si>
  <si>
    <t xml:space="preserve">C2 </t>
  </si>
  <si>
    <t xml:space="preserve">15-20 </t>
  </si>
  <si>
    <t>Ель st abies Tompa</t>
  </si>
  <si>
    <t>Ель st Alberta Globe</t>
  </si>
  <si>
    <t>9</t>
  </si>
  <si>
    <t>без контейнера</t>
  </si>
  <si>
    <t>100/+</t>
  </si>
  <si>
    <t>Ель st breweriana</t>
  </si>
  <si>
    <t>17</t>
  </si>
  <si>
    <t>Ель st Daisy's White</t>
  </si>
  <si>
    <t xml:space="preserve">60-80 </t>
  </si>
  <si>
    <t>Ель st Fat Albert</t>
  </si>
  <si>
    <t xml:space="preserve">30-40 </t>
  </si>
  <si>
    <t>Ель st glauca Daisy's White</t>
  </si>
  <si>
    <t>Ель st glauca Echiniformis</t>
  </si>
  <si>
    <t>19</t>
  </si>
  <si>
    <t>25</t>
  </si>
  <si>
    <t>Ель st Glauca Globosa</t>
  </si>
  <si>
    <t>C2</t>
  </si>
  <si>
    <t>Ель st glauca Perfecta</t>
  </si>
  <si>
    <t xml:space="preserve">25-30 </t>
  </si>
  <si>
    <t>Ель st glauca Rainbow end</t>
  </si>
  <si>
    <t>Ель st glauca Sander's Blue</t>
  </si>
  <si>
    <t>14</t>
  </si>
  <si>
    <t>30</t>
  </si>
  <si>
    <t>Ель st Karel</t>
  </si>
  <si>
    <t>Ель st Little Gem</t>
  </si>
  <si>
    <t xml:space="preserve">C65  </t>
  </si>
  <si>
    <t>80-90</t>
  </si>
  <si>
    <t>Ель st Nana</t>
  </si>
  <si>
    <t>Ель st Nidiformis</t>
  </si>
  <si>
    <t>Ель st Oldenburg</t>
  </si>
  <si>
    <t xml:space="preserve">20-25 </t>
  </si>
  <si>
    <t>Ель st omorika Karel</t>
  </si>
  <si>
    <t>Ель st Overig</t>
  </si>
  <si>
    <t>Ель st Perfecta</t>
  </si>
  <si>
    <t>Ель st pungens Glauca</t>
  </si>
  <si>
    <t>Ель st pungens Karpaten</t>
  </si>
  <si>
    <t xml:space="preserve">C3 </t>
  </si>
  <si>
    <t>Ель st pungens Super Blue SBS</t>
  </si>
  <si>
    <t>Ель st Rainbow's End</t>
  </si>
  <si>
    <t>Ель st sitchensis Tenas</t>
  </si>
  <si>
    <t>Ель st Sun on the Sky</t>
  </si>
  <si>
    <t>Ель st Super Blue</t>
  </si>
  <si>
    <t>Ель st Super Blue SBS</t>
  </si>
  <si>
    <t xml:space="preserve">C18  </t>
  </si>
  <si>
    <t>Ель st Will's Zwerg</t>
  </si>
  <si>
    <t>Ель st Zuckerhut</t>
  </si>
  <si>
    <t>90</t>
  </si>
  <si>
    <t>Ива st Hakuro Nishiki</t>
  </si>
  <si>
    <t>С2</t>
  </si>
  <si>
    <t>Императа st (Сорт: Red Baron (cylindrica))</t>
  </si>
  <si>
    <t>Каллуна (ВерескGa G Milva</t>
  </si>
  <si>
    <t>Кедр st Glauca Pendula</t>
  </si>
  <si>
    <t>Кипарисовик st Golden Waterfall</t>
  </si>
  <si>
    <t>Кипарисовик st nootk. Pendula</t>
  </si>
  <si>
    <t>C25</t>
  </si>
  <si>
    <t>Клен st Pa Shaina</t>
  </si>
  <si>
    <t>C35</t>
  </si>
  <si>
    <t xml:space="preserve">C60 </t>
  </si>
  <si>
    <t>Клен st Skeeter's Broom</t>
  </si>
  <si>
    <t>Криптомерия st Green Pearl</t>
  </si>
  <si>
    <t>Криптомерия st Twinkle Toes</t>
  </si>
  <si>
    <t>18</t>
  </si>
  <si>
    <t>Криптомерия st Vilmorin Gold</t>
  </si>
  <si>
    <t>15</t>
  </si>
  <si>
    <t>Криптомерия st Vilmoriniana</t>
  </si>
  <si>
    <t>Криптомерия st Yokohama</t>
  </si>
  <si>
    <t>Лагерстремия st Lunar magic</t>
  </si>
  <si>
    <t>Лиственница  Kaempf Boring Weeper On Stem</t>
  </si>
  <si>
    <t>Лиственница st Boring Weeper штамб</t>
  </si>
  <si>
    <t>C18</t>
  </si>
  <si>
    <t>Лиственница st Pa Boring Weeper</t>
  </si>
  <si>
    <t>Лиственница st Pa Diana</t>
  </si>
  <si>
    <t>Лиственница st Pa Stiff Weeper</t>
  </si>
  <si>
    <t xml:space="preserve">C45  </t>
  </si>
  <si>
    <t>150-175</t>
  </si>
  <si>
    <t>Магнолия st Susan</t>
  </si>
  <si>
    <t>Магония st Charity</t>
  </si>
  <si>
    <t>Можжевельник  Virg Grey Owl S форма бонсай</t>
  </si>
  <si>
    <t>Можжевельник Blue Star</t>
  </si>
  <si>
    <t xml:space="preserve">C2  </t>
  </si>
  <si>
    <t>20-25</t>
  </si>
  <si>
    <t>Можжевельник st Blue and Gold</t>
  </si>
  <si>
    <t xml:space="preserve">30-35 </t>
  </si>
  <si>
    <t>Можжевельник st Blue Arrow</t>
  </si>
  <si>
    <t>Можжевельник st Blue Carpet</t>
  </si>
  <si>
    <t>Можжевельник st Blue Chiffon G.A.</t>
  </si>
  <si>
    <t>Можжевельник st Blue Chip</t>
  </si>
  <si>
    <t>Можжевельник st Blue Pacific</t>
  </si>
  <si>
    <t>35</t>
  </si>
  <si>
    <t>Можжевельник st Blue Star</t>
  </si>
  <si>
    <t>Можжевельник st Blue Swede</t>
  </si>
  <si>
    <t>Можжевельник st Expansa Variegata</t>
  </si>
  <si>
    <t>Можжевельник st Floreant</t>
  </si>
  <si>
    <t>Можжевельник st Green Carpet</t>
  </si>
  <si>
    <t>C20</t>
  </si>
  <si>
    <t>Можжевельник st Grey Owl</t>
  </si>
  <si>
    <t>Можжевельник st Holger</t>
  </si>
  <si>
    <t xml:space="preserve">C5  </t>
  </si>
  <si>
    <t>40-50</t>
  </si>
  <si>
    <t>125-150</t>
  </si>
  <si>
    <t>Можжевельник st Kaizuka</t>
  </si>
  <si>
    <t>Можжевельник st Keteleeri</t>
  </si>
  <si>
    <t>Можжевельник st Lemon Carpet</t>
  </si>
  <si>
    <t>38</t>
  </si>
  <si>
    <t>Можжевельник st Mint Julep</t>
  </si>
  <si>
    <t>Можжевельник st Moonglow</t>
  </si>
  <si>
    <t>Можжевельник st Nana</t>
  </si>
  <si>
    <t>23</t>
  </si>
  <si>
    <t>45</t>
  </si>
  <si>
    <t>Можжевельник st Old Gold</t>
  </si>
  <si>
    <t>Можжевельник st Pa Blue Star</t>
  </si>
  <si>
    <t>C13</t>
  </si>
  <si>
    <t>Можжевельник st Pa Grey Owl</t>
  </si>
  <si>
    <t>Можжевельник st Pa Mint Julep</t>
  </si>
  <si>
    <t>Можжевельник st Pa Nana</t>
  </si>
  <si>
    <t>Можжевельник st Pa Old Gold</t>
  </si>
  <si>
    <t>Можжевельник st Pa Tamariscifolia</t>
  </si>
  <si>
    <t>Можжевельник st Pa Tropical Blue</t>
  </si>
  <si>
    <t>Можжевельник st Prince of Wales</t>
  </si>
  <si>
    <r>
      <rPr>
        <b/>
        <u/>
        <sz val="10"/>
        <color rgb="FFFF0000"/>
        <rFont val="Arial"/>
        <charset val="204"/>
      </rPr>
      <t xml:space="preserve">Можжевельник st Proc Nana </t>
    </r>
    <r>
      <rPr>
        <b/>
        <sz val="10"/>
        <color rgb="FFFF0000"/>
        <rFont val="Arial"/>
        <charset val="204"/>
      </rPr>
      <t>150 см!!</t>
    </r>
  </si>
  <si>
    <t>Можжевельник st procumbens Nana</t>
  </si>
  <si>
    <t>Можжевельник st Schlager</t>
  </si>
  <si>
    <t xml:space="preserve">C5 </t>
  </si>
  <si>
    <t>Можжевельник st squamata Blue Star</t>
  </si>
  <si>
    <t>Можжевельник st squamata Floreant</t>
  </si>
  <si>
    <t>Можжевельник st Stricta</t>
  </si>
  <si>
    <t>Можжевельник st White Splash</t>
  </si>
  <si>
    <t>Можжевельник st Wiltonii</t>
  </si>
  <si>
    <t>Можжевельник Stricta</t>
  </si>
  <si>
    <t>Молодило st (Размер: ЗКС; Сорт: "Reinhard")</t>
  </si>
  <si>
    <t>Монарда st (Сорт: Bee-Merry)</t>
  </si>
  <si>
    <t>Мята st (Размер: С2; Высота: Mix; Сорт: Crispa)</t>
  </si>
  <si>
    <t>Мята st (Сорт: Crispa)</t>
  </si>
  <si>
    <t>Мята st (Сорт: Strawberry)</t>
  </si>
  <si>
    <t>Нивяник st (Размер: С2; Высота: Mix; Сорт: Crazy Daisy)</t>
  </si>
  <si>
    <t>Нивяник st (Размер: С2; Сорт: Madonna)</t>
  </si>
  <si>
    <t>Очиток st (Размер: С2; Сорт: Angelina (отогнутый))</t>
  </si>
  <si>
    <t>Падуб  Ov</t>
  </si>
  <si>
    <t>Падуб Argentea Mar Outdoor</t>
  </si>
  <si>
    <t>Падуб st (Размер: С2; Высота: Mix; Сорт: Blue Prince)</t>
  </si>
  <si>
    <t>Падуб st Blue Maid</t>
  </si>
  <si>
    <t>Падуб st Golden King</t>
  </si>
  <si>
    <t>Падуб st Heckenfee</t>
  </si>
  <si>
    <t>Падуб st Meserveae</t>
  </si>
  <si>
    <t xml:space="preserve">C45 </t>
  </si>
  <si>
    <t>70-80</t>
  </si>
  <si>
    <t>Падуб st Stokes Bonsai</t>
  </si>
  <si>
    <t>Падуб st Verticillata</t>
  </si>
  <si>
    <t>Перовския st (Сорт: Little Spire)</t>
  </si>
  <si>
    <t>Пираканта st Orange Glow</t>
  </si>
  <si>
    <t>Пираканта st Soleil D'or</t>
  </si>
  <si>
    <t>Пихта st concolor Wintergold</t>
  </si>
  <si>
    <t>Пихта st Fastigiata</t>
  </si>
  <si>
    <t xml:space="preserve">C13 </t>
  </si>
  <si>
    <t>Пихта st Kohout's Icebreaker</t>
  </si>
  <si>
    <t>Пихта st koreana</t>
  </si>
  <si>
    <t>35-40</t>
  </si>
  <si>
    <t>Пихта st koreana Silver Show</t>
  </si>
  <si>
    <t>Пихта st lasiocarpa Argentea</t>
  </si>
  <si>
    <t>60-70</t>
  </si>
  <si>
    <t>Пихта st lasiocarpa Mikolas</t>
  </si>
  <si>
    <t>C7.5</t>
  </si>
  <si>
    <t>Пихта st Pa Cis</t>
  </si>
  <si>
    <t>Пихта st procera Bizarro</t>
  </si>
  <si>
    <t xml:space="preserve">C13  </t>
  </si>
  <si>
    <t>50-60</t>
  </si>
  <si>
    <t>Пихта st Silberlocke</t>
  </si>
  <si>
    <t>Роза st Artemis (куст)</t>
  </si>
  <si>
    <t>Роза st Mix (куст)</t>
  </si>
  <si>
    <t>Роза st Mix (куст) коллекция</t>
  </si>
  <si>
    <t>10</t>
  </si>
  <si>
    <t>Роза st Mix (куст) цветущая</t>
  </si>
  <si>
    <t>24</t>
  </si>
  <si>
    <t>75</t>
  </si>
  <si>
    <t xml:space="preserve">Роза st Mix Exclusive (на штамбе) </t>
  </si>
  <si>
    <t xml:space="preserve">Роза st Ov </t>
  </si>
  <si>
    <t>Роза st Pink Babyflor (куст)</t>
  </si>
  <si>
    <t>Роза st Sedana (куст)</t>
  </si>
  <si>
    <t>Роза st Shrimp Patiohit (куст)</t>
  </si>
  <si>
    <t>Роза st St Ov (На штамбе)</t>
  </si>
  <si>
    <t>Роза st White (куст) белая</t>
  </si>
  <si>
    <t>Роза st Yellow (куст) желтая</t>
  </si>
  <si>
    <t>Роза st Zepeti (куст)</t>
  </si>
  <si>
    <t>Розмарин st (Сорт: Maresme)</t>
  </si>
  <si>
    <t>Самшит  Sempervirens (ШАР</t>
  </si>
  <si>
    <t>Самшит st Sempervirens   СПЕЦ ПРЕДЛОЖЕНИЕ!</t>
  </si>
  <si>
    <t>Сирень st Pa Palibin</t>
  </si>
  <si>
    <t>Сирень st Pa Pink Perfume</t>
  </si>
  <si>
    <t>Скумпия Royal Purple</t>
  </si>
  <si>
    <t>Сосна  Mugo Mops On Stem</t>
  </si>
  <si>
    <t>Сосна  Mugo Varella On Stem</t>
  </si>
  <si>
    <t>Сосна  Strobus Green Curls On Stem</t>
  </si>
  <si>
    <t>Сосна  Sylv Watereri</t>
  </si>
  <si>
    <t>Сосна  Sylv Watereri On Stem</t>
  </si>
  <si>
    <t>30-35</t>
  </si>
  <si>
    <t>Сосна st Heideperle</t>
  </si>
  <si>
    <t>Сосна st Mugo Lilliput штамб</t>
  </si>
  <si>
    <t>Сосна st mugo Mumpitz</t>
  </si>
  <si>
    <t>Сосна st Mugo Ophir штамб</t>
  </si>
  <si>
    <t>Сосна st mugo Pumilio</t>
  </si>
  <si>
    <t>Сосна st Negishi</t>
  </si>
  <si>
    <t>Сосна st Niagara Falls</t>
  </si>
  <si>
    <t>Сосна st Oculus-draconis</t>
  </si>
  <si>
    <t>Сосна st Pa Green Pearl</t>
  </si>
  <si>
    <t>Сосна st Pa Humpy</t>
  </si>
  <si>
    <t>Сосна st Pa Keightly Broom</t>
  </si>
  <si>
    <t>Сосна st Pa Squiggles</t>
  </si>
  <si>
    <t>Сосна st Pa Watereri</t>
  </si>
  <si>
    <t xml:space="preserve">60-70 </t>
  </si>
  <si>
    <t>C3</t>
  </si>
  <si>
    <t xml:space="preserve">Сосна st Pa Watereri </t>
  </si>
  <si>
    <t>Сосна st parv. Bonnie Bergman</t>
  </si>
  <si>
    <t>Сосна st parv. Negishi</t>
  </si>
  <si>
    <t>Сосна st parv. Tempelhof</t>
  </si>
  <si>
    <t xml:space="preserve">C35 </t>
  </si>
  <si>
    <t xml:space="preserve">50-60 </t>
  </si>
  <si>
    <t>Сосна st Picobello</t>
  </si>
  <si>
    <t>Сосна st strobus Blue Shag</t>
  </si>
  <si>
    <t>Сосна st strobus Fastigiata</t>
  </si>
  <si>
    <t>Сосна st strobus Niagara Falls</t>
  </si>
  <si>
    <t>Сосна st sylv. Candlelight</t>
  </si>
  <si>
    <t>C3  Stam</t>
  </si>
  <si>
    <t>Сосна st sylvestris Watereri</t>
  </si>
  <si>
    <t>Сосна st Tiny Kurls</t>
  </si>
  <si>
    <t>80-100</t>
  </si>
  <si>
    <t>Сосна st Vanderwolfs Pyramid</t>
  </si>
  <si>
    <t xml:space="preserve">C7.5  </t>
  </si>
  <si>
    <t>Сосна st Vanderwolf's Pyramid</t>
  </si>
  <si>
    <t>Сосна st Watereri</t>
  </si>
  <si>
    <t>Тимьян st (Сорт: Pygmy)</t>
  </si>
  <si>
    <t>Тисс  B. 'fastigiata Robusta'</t>
  </si>
  <si>
    <t>Тисс  Bacc Fastigiata Robusta</t>
  </si>
  <si>
    <t>Тисс  Baccata Hedgeline</t>
  </si>
  <si>
    <t>Тисс  Media Hillii</t>
  </si>
  <si>
    <t>Тисс b. 'David'</t>
  </si>
  <si>
    <t>Тисс Baccata David</t>
  </si>
  <si>
    <t>Тисс st b. David</t>
  </si>
  <si>
    <t>Тисс st b. Repandens</t>
  </si>
  <si>
    <t>Тисс st b. Summergold</t>
  </si>
  <si>
    <t>Тисс st Baccata</t>
  </si>
  <si>
    <t>Тисс st baccata</t>
  </si>
  <si>
    <t>50</t>
  </si>
  <si>
    <t>Тисс st baccata David</t>
  </si>
  <si>
    <t>100-125</t>
  </si>
  <si>
    <t>Тисс st baccata Spiraal</t>
  </si>
  <si>
    <t>Тисс st cuspidata Nana</t>
  </si>
  <si>
    <t xml:space="preserve">C35  </t>
  </si>
  <si>
    <t>Тисс st David</t>
  </si>
  <si>
    <t>Тисс st Fastigiata Robusta</t>
  </si>
  <si>
    <t>120-140</t>
  </si>
  <si>
    <t>25-30</t>
  </si>
  <si>
    <t>Тисс st Goldstrike</t>
  </si>
  <si>
    <t>Тисс st Hicksii</t>
  </si>
  <si>
    <t>Тисс st Hillii</t>
  </si>
  <si>
    <t>Тисс st M Hicksii</t>
  </si>
  <si>
    <t>Тисс st media Densiformis</t>
  </si>
  <si>
    <t>Тисс st media Groenland</t>
  </si>
  <si>
    <t>Тисс st media Hicksii</t>
  </si>
  <si>
    <r>
      <rPr>
        <sz val="10"/>
        <rFont val="Arial"/>
        <charset val="204"/>
      </rPr>
      <t>C2</t>
    </r>
  </si>
  <si>
    <t>Тисс st media Hillii</t>
  </si>
  <si>
    <t>Тисс st Repandens</t>
  </si>
  <si>
    <t>Тисс st Rising Star</t>
  </si>
  <si>
    <t>Тсуга st Cole Prostate</t>
  </si>
  <si>
    <t>Тсуга st Jeddeloh</t>
  </si>
  <si>
    <t>Туя  Or Aurea Nana</t>
  </si>
  <si>
    <t>Туя Smaragd (Бонсай 5 рр)</t>
  </si>
  <si>
    <t>Туя st Aurea Nana</t>
  </si>
  <si>
    <t>Туя st Brabant штамб        Спецпредложение!!!</t>
  </si>
  <si>
    <t>Туя st Danica</t>
  </si>
  <si>
    <t>Туя st Danica Aurea</t>
  </si>
  <si>
    <t>Туя st Gelderland штамб</t>
  </si>
  <si>
    <t>Туя st Golden Brabant</t>
  </si>
  <si>
    <t>Туя st Golden Globe</t>
  </si>
  <si>
    <t>Туя st Golden Smaragd</t>
  </si>
  <si>
    <t>Туя st Holmstrup</t>
  </si>
  <si>
    <t>Туя st King of Brabant</t>
  </si>
  <si>
    <t>Туя st Little Giant</t>
  </si>
  <si>
    <t>Туя st Mirjam</t>
  </si>
  <si>
    <t>Туя st Smaragd</t>
  </si>
  <si>
    <t>Туя st Teddy</t>
  </si>
  <si>
    <t>Туя st Tiny Tim</t>
  </si>
  <si>
    <t>Тысячелистник st (Размер: С2; Высота: Mix; Сорт: Little Susie)</t>
  </si>
  <si>
    <t>Тысячелистник st (Размер: С2; Высота: Mix; Сорт: Terracotta)</t>
  </si>
  <si>
    <t>Тысячелистник st (Размер: С2; Сорт: Appleblossom)</t>
  </si>
  <si>
    <t>Франкения st (Размер: С2; Высота: Mix;)</t>
  </si>
  <si>
    <t>Хоста</t>
  </si>
  <si>
    <t>Хоста   mix</t>
  </si>
  <si>
    <t>Хоста  blue Mouse Ears</t>
  </si>
  <si>
    <t>Хоста Blue Mouse Ears</t>
  </si>
  <si>
    <t>Хоста SiebolГвоздикаa elegans</t>
  </si>
  <si>
    <t>Хоста st (Сорт: Albomarginata)</t>
  </si>
  <si>
    <t>Хоста st (Сорт: First Frost)</t>
  </si>
  <si>
    <t>Хоста st (Сорт: Fragrant Bouqet)</t>
  </si>
  <si>
    <t>Хоста st (Сорт: Lakeside Dragonfly)</t>
  </si>
  <si>
    <t>Хоста st (Сорт: Wolverine)</t>
  </si>
  <si>
    <t>Хоста st Blue Mouse Ears</t>
  </si>
  <si>
    <t>13</t>
  </si>
  <si>
    <t>Хоста st Ov Mixmodule</t>
  </si>
  <si>
    <t>Цефалотаксус Harringtonii Fastigiata</t>
  </si>
  <si>
    <t>Шалфей st (Размер: С2; Высота: Mix; Сорт: Adora Blue)</t>
  </si>
  <si>
    <t>Шалфей st Se Dp Blue</t>
  </si>
  <si>
    <t>Шалфей st Sens White</t>
  </si>
  <si>
    <t>Яблоня  Golden Hornet(Райка желтая</t>
  </si>
  <si>
    <r>
      <rPr>
        <sz val="10"/>
        <color rgb="FF000000"/>
        <rFont val="Arial"/>
        <charset val="204"/>
      </rPr>
      <t xml:space="preserve">Ягоды Годжи st        </t>
    </r>
    <r>
      <rPr>
        <b/>
        <sz val="10"/>
        <color rgb="FF000000"/>
        <rFont val="Arial"/>
        <charset val="204"/>
      </rPr>
      <t xml:space="preserve">   </t>
    </r>
    <r>
      <rPr>
        <b/>
        <sz val="10"/>
        <color rgb="FFFF0000"/>
        <rFont val="Arial"/>
        <charset val="204"/>
      </rPr>
      <t>Спецпредложение!!!</t>
    </r>
  </si>
  <si>
    <t>Фаленопсисы</t>
  </si>
  <si>
    <t>при покупке от 10 шт одного сорта</t>
  </si>
  <si>
    <t>60</t>
  </si>
  <si>
    <t>Фаленопсис 1st Basico Mix 5KL</t>
  </si>
  <si>
    <t>Фаленопсис 1st Big Lip</t>
  </si>
  <si>
    <t>Фаленопсис 1st Gem Taiwan</t>
  </si>
  <si>
    <t xml:space="preserve">Фаленопсис 2st Gem </t>
  </si>
  <si>
    <t>Фаленопсис 1st Big Lip</t>
  </si>
  <si>
    <t>Фаленопсис 1st Gem Taiwan</t>
  </si>
  <si>
    <t>65</t>
  </si>
  <si>
    <t xml:space="preserve">Фаленопсис 1st Mix 6+ </t>
  </si>
  <si>
    <t>Фаленопсис 1st Wildcat 9+</t>
  </si>
  <si>
    <t>Фаленопсис 2st Mix 14+</t>
  </si>
  <si>
    <t>PHALAENOPSIS 1 TAK</t>
  </si>
  <si>
    <t>PHALAENOPSIS MIX</t>
  </si>
  <si>
    <t>PHALAENOPSIS BIG LIP</t>
  </si>
  <si>
    <r>
      <t xml:space="preserve">Прайс компании Флориссима на 12.11. 2025 г.,                        </t>
    </r>
    <r>
      <rPr>
        <i/>
        <sz val="18"/>
        <color rgb="FF000000"/>
        <rFont val="Segoe UI"/>
        <charset val="204"/>
      </rPr>
      <t xml:space="preserve">    </t>
    </r>
    <r>
      <rPr>
        <i/>
        <sz val="18"/>
        <color rgb="FF000000"/>
        <rFont val="Script MT Bold"/>
        <charset val="204"/>
      </rPr>
      <t xml:space="preserve">        </t>
    </r>
    <r>
      <rPr>
        <i/>
        <sz val="18"/>
        <color rgb="FF000000"/>
        <rFont val="Times New Roman"/>
        <charset val="204"/>
      </rPr>
      <t xml:space="preserve">   </t>
    </r>
  </si>
  <si>
    <t>Аглаонема Exclusive Mix</t>
  </si>
  <si>
    <t>Аглаонема Mix</t>
  </si>
  <si>
    <t>Аглаонема Mix Exclusive</t>
  </si>
  <si>
    <t>Бегония Mix 5Kl</t>
  </si>
  <si>
    <t>Ванда Charlotte Colour Mix</t>
  </si>
  <si>
    <t>Гимнокактус Variegated</t>
  </si>
  <si>
    <t>Кактус Gem</t>
  </si>
  <si>
    <t>Пахиподиум Lamerei</t>
  </si>
  <si>
    <t>Сансевиерия Inti Mini</t>
  </si>
  <si>
    <t>Сансевиерия Mix</t>
  </si>
  <si>
    <t>Тилландсия Cube/ring Mix</t>
  </si>
  <si>
    <t>Тилландсия Exclusive Mix</t>
  </si>
  <si>
    <t>Тилландсия Shelly Hang</t>
  </si>
  <si>
    <t>Тилландсия Super Silver Xl</t>
  </si>
  <si>
    <t>Тилландсия Tilly Tiles</t>
  </si>
  <si>
    <t>Тилландсия Tilly Tiles Design</t>
  </si>
  <si>
    <t>Фаленопсис 1st</t>
  </si>
  <si>
    <t>Фаленопсис 2st</t>
  </si>
  <si>
    <t>Фаленопсис 2st Taiwan</t>
  </si>
  <si>
    <t>Фикус Melany</t>
  </si>
  <si>
    <t>Цикламен Persicum</t>
  </si>
  <si>
    <t>Цикламен Persicum Illus</t>
  </si>
  <si>
    <t>Цикламен Super Serie X</t>
  </si>
  <si>
    <t>Агава Lophanta Quadricolour</t>
  </si>
  <si>
    <t>Агава Nana</t>
  </si>
  <si>
    <t>Агава Shoji Raijin</t>
  </si>
  <si>
    <t>Агава Stricta Nana</t>
  </si>
  <si>
    <t>Аглаонема Jubilee</t>
  </si>
  <si>
    <t>Аглаонема Jungle Nectarine</t>
  </si>
  <si>
    <t>Аглаонема Lemon Mint</t>
  </si>
  <si>
    <t>Аглаонема Lipstick Pink</t>
  </si>
  <si>
    <t>Аглаонема Pastella</t>
  </si>
  <si>
    <t>Аглаонема Pink Dolphin</t>
  </si>
  <si>
    <t>Аглаонема Pistachio Pink</t>
  </si>
  <si>
    <t>Аглаонема Rose Parakeet</t>
  </si>
  <si>
    <t>Аглаонема Silver Bay</t>
  </si>
  <si>
    <t>Аглаонема Special Mix</t>
  </si>
  <si>
    <t>Аглаонема Tourmaline Gold( Новинка</t>
  </si>
  <si>
    <t>Аглаонема White Joy</t>
  </si>
  <si>
    <t>Азалия Mix</t>
  </si>
  <si>
    <t>Азалия Mix Showbox</t>
  </si>
  <si>
    <t>Алое Aristata</t>
  </si>
  <si>
    <t>Алое Humilis</t>
  </si>
  <si>
    <t>Алое Pepe</t>
  </si>
  <si>
    <t>Алое Variegata</t>
  </si>
  <si>
    <t>Алое Zebrina Dannyz</t>
  </si>
  <si>
    <t>Алое+Хавортия Mix</t>
  </si>
  <si>
    <t>Алоказия Golden Bone</t>
  </si>
  <si>
    <t>Алоказия Longiloba Silver</t>
  </si>
  <si>
    <t>Алоказия Lukiwan</t>
  </si>
  <si>
    <t>Алоказия Pink Dragon</t>
  </si>
  <si>
    <t>Алоказия Portei</t>
  </si>
  <si>
    <t>Алоказия Regal Shields</t>
  </si>
  <si>
    <t>Алоказия Reticulata</t>
  </si>
  <si>
    <t>Алоказия Sabrina</t>
  </si>
  <si>
    <t>Алоказия Sulawesi Green Carpet</t>
  </si>
  <si>
    <t>Алоказия Tiny Dancers</t>
  </si>
  <si>
    <t>Антуриум Chrystallinum</t>
  </si>
  <si>
    <t>Антуриум Regale</t>
  </si>
  <si>
    <t>Араукария Excelsa</t>
  </si>
  <si>
    <t>Аспарагус Setaceus</t>
  </si>
  <si>
    <t>Аспидистра Elatior</t>
  </si>
  <si>
    <t>Асплениум Antiquum Leslie</t>
  </si>
  <si>
    <t>Асплениум Crispy Wave</t>
  </si>
  <si>
    <t>Блехнум Volcano</t>
  </si>
  <si>
    <t>Геогена Midnight Pearl</t>
  </si>
  <si>
    <t>Гимнокалициум Variegated</t>
  </si>
  <si>
    <t>Граптоверия Titubans Variegata</t>
  </si>
  <si>
    <t>Даваллия Fijensis</t>
  </si>
  <si>
    <t>Даваллия Humata</t>
  </si>
  <si>
    <t>Драцена Black Kanzi</t>
  </si>
  <si>
    <t>Драцена Dragon Mix</t>
  </si>
  <si>
    <t>Замиокулькас Zamiifolia оч густой</t>
  </si>
  <si>
    <t>Замиокулькас Zenzi 2+</t>
  </si>
  <si>
    <t>Замиокулькас Zenzi 4+</t>
  </si>
  <si>
    <t>Каланхое Gem 5 Kl</t>
  </si>
  <si>
    <t>Каланхое Rf Gem 6 Kl</t>
  </si>
  <si>
    <t>Кипарис Wilma Duobol</t>
  </si>
  <si>
    <t>Клузия Rosea</t>
  </si>
  <si>
    <t>Кодиеум Pigtum Head</t>
  </si>
  <si>
    <t>Котиледон Coral</t>
  </si>
  <si>
    <t>Коффея Arabica</t>
  </si>
  <si>
    <t>Крассула Hottentot</t>
  </si>
  <si>
    <t>Крассула Ovata</t>
  </si>
  <si>
    <t>Крассула Sunset</t>
  </si>
  <si>
    <t>Ктенанта Setosa Silver</t>
  </si>
  <si>
    <t>Монстера Frozen Freckles</t>
  </si>
  <si>
    <t>Мурданния Bright Star</t>
  </si>
  <si>
    <t>Опунция Cobra</t>
  </si>
  <si>
    <t>Пафиопедилум Amerika Hyb Gem</t>
  </si>
  <si>
    <t>Платицериум Bifurcatum</t>
  </si>
  <si>
    <t>Платицериум Netherlands</t>
  </si>
  <si>
    <t>Птерис Albolineata</t>
  </si>
  <si>
    <t>Рафидофора Marble Aurea</t>
  </si>
  <si>
    <t>Рафидофора Tenuis Silver</t>
  </si>
  <si>
    <t>Рипсалис Messembryanthemoides</t>
  </si>
  <si>
    <t>Росянка Aliciae</t>
  </si>
  <si>
    <t>Сансевиерия Almond Silver Sweet</t>
  </si>
  <si>
    <t>Сансевиерия As Silk</t>
  </si>
  <si>
    <t>Сансевиерия Aubrytniana Dragon</t>
  </si>
  <si>
    <t>Сансевиерия Chanin Crown</t>
  </si>
  <si>
    <t>Сансевиерия Cleopatra</t>
  </si>
  <si>
    <t>Сансевиерия Diamond Green</t>
  </si>
  <si>
    <t>Сансевиерия Digitorum</t>
  </si>
  <si>
    <t>Сансевиерия Everest</t>
  </si>
  <si>
    <t>Сансевиерия Francisii</t>
  </si>
  <si>
    <t>Сансевиерия Jamaiquina Queen</t>
  </si>
  <si>
    <t>Сансевиерия Peppermint</t>
  </si>
  <si>
    <t>Сансевиерия Platinum Crown</t>
  </si>
  <si>
    <t>Сансевиерия Prabu</t>
  </si>
  <si>
    <t>Сансевиерия Rookie</t>
  </si>
  <si>
    <t>Сансевиерия Samurai</t>
  </si>
  <si>
    <t>Сансевиерия Snow Lotus</t>
  </si>
  <si>
    <t>Сансевиерия Spiral Star</t>
  </si>
  <si>
    <t>Сансевиерия Star Canary</t>
  </si>
  <si>
    <t>Сансевиерия Star Mini Marbel</t>
  </si>
  <si>
    <t>Сансевиерия Torch</t>
  </si>
  <si>
    <t>Сансевиерия Tower Gray</t>
  </si>
  <si>
    <t>Седум Alice Variegata</t>
  </si>
  <si>
    <t>Седум Aurora</t>
  </si>
  <si>
    <t>Седум Mix</t>
  </si>
  <si>
    <t>Сенецио Mont Blanc</t>
  </si>
  <si>
    <t>Сенецио Rowleyanus</t>
  </si>
  <si>
    <t>Сингониум White Butterfly</t>
  </si>
  <si>
    <t>Спатифиллум Sensation</t>
  </si>
  <si>
    <t>Спатифиллум Sensation Variegata</t>
  </si>
  <si>
    <t>Стефанотис Fleur Parfum 2-3</t>
  </si>
  <si>
    <t>Суккуленты Mix Trio</t>
  </si>
  <si>
    <t>Фатсия Spiderweb (Вариегата</t>
  </si>
  <si>
    <t>Фикус Anastasia</t>
  </si>
  <si>
    <t>Фикус Green Kinky</t>
  </si>
  <si>
    <t>Фикус Robusta</t>
  </si>
  <si>
    <t>Фикус Robusta (Густой куст</t>
  </si>
  <si>
    <t>Фикус Sagittata (Ампельный пестролистный</t>
  </si>
  <si>
    <t>Фикусus Lyrata Bambino</t>
  </si>
  <si>
    <t>Филодендрон Mccolley’s  Finale</t>
  </si>
  <si>
    <t>Филодендрон Overig (Новинка!</t>
  </si>
  <si>
    <t>Хавортия Snow White</t>
  </si>
  <si>
    <t>Хавортия Spider White</t>
  </si>
  <si>
    <t>Хавортия Twister</t>
  </si>
  <si>
    <t>Хавортия Zebrina</t>
  </si>
  <si>
    <t>Хедера Gem 3 Srt</t>
  </si>
  <si>
    <t>Хедера White Wonder</t>
  </si>
  <si>
    <t>Цереус Forbesii Spiralis</t>
  </si>
  <si>
    <t>Цикас Revoluta 8+</t>
  </si>
  <si>
    <t>Цикламен Elegante Mix</t>
  </si>
  <si>
    <t>Шеффлера Gerda</t>
  </si>
  <si>
    <t>Шеффлера Gold Capell</t>
  </si>
  <si>
    <t>Шеффлера Janine</t>
  </si>
  <si>
    <t>Шеффлера Moondrop</t>
  </si>
  <si>
    <t>Эпипремнум Hiclor</t>
  </si>
  <si>
    <t>Эуфорбия Platyclada</t>
  </si>
  <si>
    <t>Эхмея Tayoensis Новинка!!</t>
  </si>
  <si>
    <t>Шеффлера Gold Capell СПЕЦ ПРЕДЛОЖЕНИЕ ! от 2 шт</t>
  </si>
  <si>
    <t xml:space="preserve">Хедера White Wonder   СПЕЦ ПРЕДЛОЖЕНИЕ ! от 3 шт </t>
  </si>
  <si>
    <t>Стрелиция Nicolai   СПЕЦ ПРЕДЛОЖЕНИЕ ! от 2 шт</t>
  </si>
  <si>
    <t>Фикус Sagittata Амп пестр   СПЕЦ ПРЕДЛОЖЕНИЕ !  от 3 шт</t>
  </si>
  <si>
    <t xml:space="preserve">Фикус Robusta   СПЕЦ ПРЕДЛОЖЕНИЕ ! от 3 шт </t>
  </si>
  <si>
    <t>комнатные</t>
  </si>
  <si>
    <t>Цитрус Medica Digitata Рука будды 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</si>
</sst>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9">
    <font>
      <sz val="10"/>
      <color rgb="FF000000"/>
      <name val="Calibri"/>
      <charset val="134"/>
      <scheme val="minor"/>
    </font>
    <font>
      <sz val="10"/>
      <color rgb="FF000000"/>
      <name val="Calibri"/>
      <charset val="204"/>
      <scheme val="minor"/>
    </font>
    <font>
      <sz val="10"/>
      <name val="Calibri"/>
      <charset val="204"/>
      <scheme val="minor"/>
    </font>
    <font>
      <sz val="10"/>
      <color rgb="FFFF0000"/>
      <name val="Calibri"/>
      <charset val="204"/>
      <scheme val="minor"/>
    </font>
    <font>
      <b/>
      <sz val="10"/>
      <color rgb="FF000000"/>
      <name val="Arial Black"/>
      <charset val="204"/>
    </font>
    <font>
      <sz val="10"/>
      <color indexed="8"/>
      <name val="Arial"/>
      <charset val="204"/>
    </font>
    <font>
      <b/>
      <sz val="10"/>
      <color indexed="8"/>
      <name val="Arial Black"/>
      <charset val="204"/>
    </font>
    <font>
      <sz val="10"/>
      <color rgb="FF000000"/>
      <name val="Arial"/>
      <charset val="204"/>
    </font>
    <font>
      <b/>
      <sz val="10"/>
      <name val="Calibri"/>
      <charset val="204"/>
      <scheme val="minor"/>
    </font>
    <font>
      <b/>
      <i/>
      <sz val="18"/>
      <color rgb="FF000000"/>
      <name val="Segoe UI"/>
      <charset val="204"/>
    </font>
    <font>
      <i/>
      <sz val="18"/>
      <name val="Calibri"/>
      <charset val="204"/>
      <scheme val="minor"/>
    </font>
    <font>
      <sz val="10"/>
      <color rgb="FF000000"/>
      <name val="Yu Gothic UI Semibold"/>
      <charset val="204"/>
    </font>
    <font>
      <sz val="10"/>
      <name val="Arial"/>
      <charset val="204"/>
    </font>
    <font>
      <b/>
      <sz val="18"/>
      <name val="Calibri"/>
      <charset val="204"/>
      <scheme val="minor"/>
    </font>
    <font>
      <sz val="18"/>
      <color rgb="FF000000"/>
      <name val="Arial Black"/>
      <charset val="204"/>
    </font>
    <font>
      <b/>
      <sz val="10"/>
      <name val="Yu Gothic UI Semibold"/>
      <charset val="204"/>
    </font>
    <font>
      <b/>
      <sz val="22"/>
      <color rgb="FF000000"/>
      <name val="Abadi"/>
      <charset val="204"/>
    </font>
    <font>
      <b/>
      <sz val="10"/>
      <color rgb="FF000000"/>
      <name val="Yu Gothic UI Semibold"/>
      <charset val="204"/>
    </font>
    <font>
      <b/>
      <sz val="10"/>
      <color theme="1"/>
      <name val="Yu Gothic UI Semibold"/>
      <charset val="204"/>
    </font>
    <font>
      <b/>
      <sz val="10"/>
      <color rgb="FF000000"/>
      <name val="Arial"/>
      <charset val="204"/>
    </font>
    <font>
      <b/>
      <i/>
      <sz val="10"/>
      <color rgb="FF000000"/>
      <name val="Yu Gothic UI Semibold"/>
      <charset val="204"/>
    </font>
    <font>
      <i/>
      <sz val="10"/>
      <color rgb="FF000000"/>
      <name val="Arial"/>
      <charset val="204"/>
    </font>
    <font>
      <b/>
      <sz val="10"/>
      <color rgb="FF993300"/>
      <name val="Yu Gothic UI Semibold"/>
      <charset val="204"/>
    </font>
    <font>
      <b/>
      <i/>
      <sz val="10"/>
      <name val="Yu Gothic UI Semibold"/>
      <charset val="204"/>
    </font>
    <font>
      <sz val="10"/>
      <color rgb="FFFF0000"/>
      <name val="Yu Gothic UI Semibold"/>
      <charset val="204"/>
    </font>
    <font>
      <sz val="10"/>
      <name val="Arial Black"/>
      <charset val="204"/>
    </font>
    <font>
      <b/>
      <sz val="10"/>
      <name val="Arial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indexed="8"/>
      <name val="Tahoma"/>
      <charset val="204"/>
    </font>
    <font>
      <b/>
      <sz val="10"/>
      <color rgb="FFFF0000"/>
      <name val="Arial"/>
      <charset val="204"/>
    </font>
    <font>
      <b/>
      <u/>
      <sz val="10"/>
      <color rgb="FFFF0000"/>
      <name val="Arial"/>
      <charset val="204"/>
    </font>
    <font>
      <sz val="10"/>
      <color indexed="8"/>
      <name val="Tahoma"/>
      <charset val="134"/>
    </font>
    <font>
      <sz val="10"/>
      <color rgb="FFFF0000"/>
      <name val="Arial"/>
      <charset val="204"/>
    </font>
    <font>
      <i/>
      <sz val="18"/>
      <color rgb="FF000000"/>
      <name val="Segoe UI"/>
      <charset val="204"/>
    </font>
    <font>
      <i/>
      <sz val="18"/>
      <color rgb="FF000000"/>
      <name val="Script MT Bold"/>
      <charset val="204"/>
    </font>
    <font>
      <i/>
      <sz val="18"/>
      <color rgb="FF000000"/>
      <name val="Times New Roman"/>
      <charset val="204"/>
    </font>
    <font>
      <i/>
      <sz val="10"/>
      <name val="Arial Black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Segoe UI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EE2F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rgb="FFFFCC99"/>
      </patternFill>
    </fill>
    <fill>
      <patternFill patternType="solid">
        <fgColor rgb="FFFEE2FB"/>
        <bgColor rgb="FFFFCC99"/>
      </patternFill>
    </fill>
    <fill>
      <patternFill patternType="solid">
        <fgColor theme="5" tint="0.59999389629810485"/>
        <bgColor rgb="FFFFCC99"/>
      </patternFill>
    </fill>
    <fill>
      <patternFill patternType="solid">
        <fgColor rgb="FF99CC00"/>
        <bgColor rgb="FF99CC00"/>
      </patternFill>
    </fill>
    <fill>
      <patternFill patternType="solid">
        <fgColor rgb="FFFFFF99"/>
        <bgColor rgb="FF99CC00"/>
      </patternFill>
    </fill>
    <fill>
      <patternFill patternType="solid">
        <fgColor rgb="FFFF99CC"/>
        <bgColor rgb="FF99CC00"/>
      </patternFill>
    </fill>
    <fill>
      <patternFill patternType="solid">
        <fgColor rgb="FFFF9933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theme="2" tint="-9.9978637043366805E-2"/>
        <bgColor rgb="FF008080"/>
      </patternFill>
    </fill>
    <fill>
      <patternFill patternType="solid">
        <fgColor rgb="FFEAEAEA"/>
        <bgColor rgb="FFEAEAEA"/>
      </patternFill>
    </fill>
    <fill>
      <patternFill patternType="solid">
        <fgColor rgb="FF00B0F0"/>
        <bgColor rgb="FF00CCFF"/>
      </patternFill>
    </fill>
    <fill>
      <patternFill patternType="solid">
        <fgColor theme="5" tint="0.59999389629810485"/>
        <bgColor rgb="FFEAEAEA"/>
      </patternFill>
    </fill>
    <fill>
      <patternFill patternType="solid">
        <fgColor theme="7" tint="0.79995117038483843"/>
        <bgColor rgb="FFEAEAEA"/>
      </patternFill>
    </fill>
    <fill>
      <patternFill patternType="solid">
        <fgColor rgb="FFFF00FF"/>
        <bgColor rgb="FFFF00FF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99CC"/>
        <bgColor rgb="FFFF99CC"/>
      </patternFill>
    </fill>
    <fill>
      <patternFill patternType="solid">
        <fgColor rgb="FFFF9933"/>
        <bgColor rgb="FFFF9900"/>
      </patternFill>
    </fill>
    <fill>
      <patternFill patternType="solid">
        <fgColor theme="7"/>
        <bgColor rgb="FFFFCC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5E0B3"/>
      </patternFill>
    </fill>
    <fill>
      <patternFill patternType="solid">
        <fgColor theme="0" tint="-0.34998626667073579"/>
        <bgColor rgb="FFD0CECE"/>
      </patternFill>
    </fill>
    <fill>
      <patternFill patternType="solid">
        <fgColor rgb="FFFF99CC"/>
        <bgColor rgb="FFFF00FF"/>
      </patternFill>
    </fill>
    <fill>
      <patternFill patternType="solid">
        <fgColor rgb="FFFF99CC"/>
        <bgColor rgb="FFFFFF99"/>
      </patternFill>
    </fill>
    <fill>
      <patternFill patternType="solid">
        <fgColor rgb="FFFF99CC"/>
        <bgColor rgb="FFFF9900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FFFF99"/>
      </patternFill>
    </fill>
    <fill>
      <patternFill patternType="solid">
        <fgColor rgb="FFFFFF00"/>
        <bgColor rgb="FFFF99CC"/>
      </patternFill>
    </fill>
    <fill>
      <patternFill patternType="solid">
        <fgColor rgb="FFFFFF00"/>
        <bgColor rgb="FFFF9900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263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1" fillId="6" borderId="0" xfId="0" applyFont="1" applyFill="1"/>
    <xf numFmtId="0" fontId="3" fillId="7" borderId="0" xfId="0" applyFont="1" applyFill="1"/>
    <xf numFmtId="0" fontId="3" fillId="0" borderId="0" xfId="0" applyFont="1"/>
    <xf numFmtId="0" fontId="1" fillId="7" borderId="0" xfId="0" applyFont="1" applyFill="1"/>
    <xf numFmtId="0" fontId="4" fillId="6" borderId="1" xfId="0" applyFont="1" applyFill="1" applyBorder="1"/>
    <xf numFmtId="0" fontId="1" fillId="0" borderId="1" xfId="0" applyFont="1" applyBorder="1"/>
    <xf numFmtId="0" fontId="4" fillId="6" borderId="0" xfId="0" applyFont="1" applyFill="1"/>
    <xf numFmtId="0" fontId="5" fillId="8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7" fillId="0" borderId="0" xfId="0" applyFont="1"/>
    <xf numFmtId="0" fontId="1" fillId="9" borderId="0" xfId="0" applyFont="1" applyFill="1"/>
    <xf numFmtId="0" fontId="1" fillId="10" borderId="0" xfId="0" applyFont="1" applyFill="1"/>
    <xf numFmtId="0" fontId="1" fillId="0" borderId="0" xfId="0" applyFont="1"/>
    <xf numFmtId="0" fontId="1" fillId="11" borderId="0" xfId="0" applyFont="1" applyFill="1"/>
    <xf numFmtId="0" fontId="1" fillId="12" borderId="0" xfId="0" applyFont="1" applyFill="1"/>
    <xf numFmtId="1" fontId="11" fillId="13" borderId="5" xfId="0" applyNumberFormat="1" applyFont="1" applyFill="1" applyBorder="1" applyAlignment="1">
      <alignment horizontal="center" vertical="center"/>
    </xf>
    <xf numFmtId="1" fontId="7" fillId="14" borderId="2" xfId="0" applyNumberFormat="1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" fontId="11" fillId="14" borderId="5" xfId="0" applyNumberFormat="1" applyFont="1" applyFill="1" applyBorder="1" applyAlignment="1">
      <alignment horizontal="center"/>
    </xf>
    <xf numFmtId="1" fontId="7" fillId="15" borderId="5" xfId="0" applyNumberFormat="1" applyFont="1" applyFill="1" applyBorder="1" applyAlignment="1">
      <alignment horizontal="center" vertical="center"/>
    </xf>
    <xf numFmtId="1" fontId="14" fillId="15" borderId="5" xfId="0" applyNumberFormat="1" applyFont="1" applyFill="1" applyBorder="1" applyAlignment="1">
      <alignment horizontal="center" vertical="center"/>
    </xf>
    <xf numFmtId="1" fontId="11" fillId="15" borderId="6" xfId="0" applyNumberFormat="1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 wrapText="1"/>
    </xf>
    <xf numFmtId="0" fontId="17" fillId="18" borderId="1" xfId="0" applyFont="1" applyFill="1" applyBorder="1" applyAlignment="1">
      <alignment horizontal="center" vertical="center" wrapText="1"/>
    </xf>
    <xf numFmtId="0" fontId="17" fillId="19" borderId="1" xfId="0" applyFont="1" applyFill="1" applyBorder="1" applyAlignment="1">
      <alignment horizontal="center" vertical="center" wrapText="1"/>
    </xf>
    <xf numFmtId="0" fontId="7" fillId="22" borderId="0" xfId="0" applyFont="1" applyFill="1"/>
    <xf numFmtId="0" fontId="19" fillId="22" borderId="0" xfId="0" applyFont="1" applyFill="1"/>
    <xf numFmtId="0" fontId="7" fillId="20" borderId="9" xfId="0" applyFont="1" applyFill="1" applyBorder="1" applyAlignment="1">
      <alignment horizontal="center" vertical="center" wrapText="1"/>
    </xf>
    <xf numFmtId="0" fontId="7" fillId="20" borderId="0" xfId="0" applyFont="1" applyFill="1" applyAlignment="1">
      <alignment horizontal="center" vertical="center" wrapText="1"/>
    </xf>
    <xf numFmtId="0" fontId="17" fillId="20" borderId="0" xfId="0" applyFont="1" applyFill="1" applyAlignment="1">
      <alignment horizontal="center" vertical="center" wrapText="1"/>
    </xf>
    <xf numFmtId="0" fontId="2" fillId="4" borderId="4" xfId="0" applyFont="1" applyFill="1" applyBorder="1"/>
    <xf numFmtId="0" fontId="21" fillId="24" borderId="2" xfId="0" applyFont="1" applyFill="1" applyBorder="1" applyAlignment="1">
      <alignment horizontal="center" vertical="center" wrapText="1"/>
    </xf>
    <xf numFmtId="0" fontId="21" fillId="24" borderId="3" xfId="0" applyFont="1" applyFill="1" applyBorder="1" applyAlignment="1">
      <alignment horizontal="center" vertical="center" wrapText="1"/>
    </xf>
    <xf numFmtId="0" fontId="22" fillId="24" borderId="3" xfId="0" applyFont="1" applyFill="1" applyBorder="1" applyAlignment="1">
      <alignment horizontal="center" vertical="center" wrapText="1"/>
    </xf>
    <xf numFmtId="0" fontId="20" fillId="24" borderId="3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11" xfId="0" applyFont="1" applyFill="1" applyBorder="1" applyAlignment="1">
      <alignment horizontal="center" vertical="center" wrapText="1"/>
    </xf>
    <xf numFmtId="0" fontId="24" fillId="25" borderId="3" xfId="0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horizontal="center" vertical="center" wrapText="1"/>
    </xf>
    <xf numFmtId="0" fontId="5" fillId="27" borderId="1" xfId="0" applyFont="1" applyFill="1" applyBorder="1" applyAlignment="1" applyProtection="1">
      <alignment horizontal="center" vertical="top"/>
      <protection locked="0"/>
    </xf>
    <xf numFmtId="1" fontId="5" fillId="27" borderId="1" xfId="0" applyNumberFormat="1" applyFont="1" applyFill="1" applyBorder="1" applyAlignment="1" applyProtection="1">
      <alignment horizontal="center" vertical="top"/>
      <protection locked="0"/>
    </xf>
    <xf numFmtId="0" fontId="5" fillId="27" borderId="1" xfId="0" applyFont="1" applyFill="1" applyBorder="1" applyAlignment="1">
      <alignment horizontal="center" vertical="center"/>
    </xf>
    <xf numFmtId="0" fontId="12" fillId="27" borderId="1" xfId="0" applyFont="1" applyFill="1" applyBorder="1" applyAlignment="1" applyProtection="1">
      <alignment horizontal="center" vertical="center"/>
      <protection locked="0"/>
    </xf>
    <xf numFmtId="1" fontId="12" fillId="27" borderId="1" xfId="0" applyNumberFormat="1" applyFont="1" applyFill="1" applyBorder="1" applyAlignment="1" applyProtection="1">
      <alignment horizontal="center" vertical="center"/>
      <protection locked="0"/>
    </xf>
    <xf numFmtId="0" fontId="5" fillId="27" borderId="1" xfId="0" applyFont="1" applyFill="1" applyBorder="1" applyAlignment="1" applyProtection="1">
      <alignment horizontal="center" vertical="center"/>
      <protection locked="0"/>
    </xf>
    <xf numFmtId="1" fontId="5" fillId="27" borderId="1" xfId="0" applyNumberFormat="1" applyFont="1" applyFill="1" applyBorder="1" applyAlignment="1" applyProtection="1">
      <alignment horizontal="center" vertical="center"/>
      <protection locked="0"/>
    </xf>
    <xf numFmtId="0" fontId="12" fillId="27" borderId="1" xfId="0" applyFont="1" applyFill="1" applyBorder="1" applyAlignment="1" applyProtection="1">
      <alignment horizontal="center" vertical="top"/>
      <protection locked="0"/>
    </xf>
    <xf numFmtId="1" fontId="12" fillId="27" borderId="1" xfId="0" applyNumberFormat="1" applyFont="1" applyFill="1" applyBorder="1" applyAlignment="1" applyProtection="1">
      <alignment horizontal="center" vertical="top"/>
      <protection locked="0"/>
    </xf>
    <xf numFmtId="0" fontId="7" fillId="27" borderId="1" xfId="0" applyFont="1" applyFill="1" applyBorder="1" applyAlignment="1">
      <alignment horizontal="center" vertical="center"/>
    </xf>
    <xf numFmtId="0" fontId="12" fillId="27" borderId="1" xfId="0" applyFont="1" applyFill="1" applyBorder="1" applyAlignment="1" applyProtection="1">
      <alignment horizontal="center"/>
      <protection locked="0"/>
    </xf>
    <xf numFmtId="1" fontId="12" fillId="27" borderId="1" xfId="0" applyNumberFormat="1" applyFont="1" applyFill="1" applyBorder="1" applyAlignment="1" applyProtection="1">
      <alignment horizontal="center"/>
      <protection locked="0"/>
    </xf>
    <xf numFmtId="0" fontId="5" fillId="27" borderId="1" xfId="0" applyFont="1" applyFill="1" applyBorder="1" applyAlignment="1">
      <alignment horizontal="center" vertical="top"/>
    </xf>
    <xf numFmtId="0" fontId="5" fillId="27" borderId="1" xfId="0" applyFont="1" applyFill="1" applyBorder="1" applyAlignment="1" applyProtection="1">
      <alignment horizontal="center"/>
      <protection locked="0"/>
    </xf>
    <xf numFmtId="1" fontId="5" fillId="27" borderId="1" xfId="0" applyNumberFormat="1" applyFont="1" applyFill="1" applyBorder="1" applyAlignment="1" applyProtection="1">
      <alignment horizontal="center"/>
      <protection locked="0"/>
    </xf>
    <xf numFmtId="0" fontId="1" fillId="12" borderId="0" xfId="0" applyFont="1" applyFill="1" applyAlignment="1">
      <alignment horizontal="center"/>
    </xf>
    <xf numFmtId="0" fontId="2" fillId="12" borderId="0" xfId="0" applyFont="1" applyFill="1"/>
    <xf numFmtId="0" fontId="12" fillId="32" borderId="1" xfId="0" applyFont="1" applyFill="1" applyBorder="1" applyAlignment="1">
      <alignment horizontal="center" vertical="center"/>
    </xf>
    <xf numFmtId="0" fontId="12" fillId="32" borderId="1" xfId="0" applyFont="1" applyFill="1" applyBorder="1" applyAlignment="1">
      <alignment horizontal="center" vertical="top"/>
    </xf>
    <xf numFmtId="0" fontId="3" fillId="12" borderId="0" xfId="0" applyFont="1" applyFill="1"/>
    <xf numFmtId="0" fontId="12" fillId="27" borderId="5" xfId="0" applyFont="1" applyFill="1" applyBorder="1" applyAlignment="1" applyProtection="1">
      <alignment horizontal="center" vertical="top"/>
      <protection locked="0"/>
    </xf>
    <xf numFmtId="1" fontId="12" fillId="27" borderId="2" xfId="0" applyNumberFormat="1" applyFont="1" applyFill="1" applyBorder="1" applyAlignment="1" applyProtection="1">
      <alignment horizontal="center" vertical="top"/>
      <protection locked="0"/>
    </xf>
    <xf numFmtId="0" fontId="5" fillId="27" borderId="5" xfId="0" applyFont="1" applyFill="1" applyBorder="1" applyAlignment="1" applyProtection="1">
      <alignment horizontal="center" vertical="center"/>
      <protection locked="0"/>
    </xf>
    <xf numFmtId="1" fontId="5" fillId="27" borderId="2" xfId="0" applyNumberFormat="1" applyFont="1" applyFill="1" applyBorder="1" applyAlignment="1" applyProtection="1">
      <alignment horizontal="center" vertical="center"/>
      <protection locked="0"/>
    </xf>
    <xf numFmtId="0" fontId="5" fillId="27" borderId="5" xfId="0" applyFont="1" applyFill="1" applyBorder="1" applyAlignment="1" applyProtection="1">
      <alignment horizontal="center" vertical="top"/>
      <protection locked="0"/>
    </xf>
    <xf numFmtId="1" fontId="5" fillId="27" borderId="2" xfId="0" applyNumberFormat="1" applyFont="1" applyFill="1" applyBorder="1" applyAlignment="1" applyProtection="1">
      <alignment horizontal="center" vertical="top"/>
      <protection locked="0"/>
    </xf>
    <xf numFmtId="0" fontId="12" fillId="32" borderId="5" xfId="0" applyFont="1" applyFill="1" applyBorder="1" applyAlignment="1">
      <alignment horizontal="center" vertical="top"/>
    </xf>
    <xf numFmtId="0" fontId="12" fillId="32" borderId="2" xfId="0" applyFont="1" applyFill="1" applyBorder="1" applyAlignment="1">
      <alignment horizontal="center" vertical="top"/>
    </xf>
    <xf numFmtId="0" fontId="7" fillId="27" borderId="2" xfId="0" applyFont="1" applyFill="1" applyBorder="1" applyAlignment="1">
      <alignment horizontal="center" vertical="center"/>
    </xf>
    <xf numFmtId="0" fontId="5" fillId="33" borderId="1" xfId="0" applyFont="1" applyFill="1" applyBorder="1" applyAlignment="1" applyProtection="1">
      <alignment horizontal="left" vertical="top"/>
      <protection locked="0"/>
    </xf>
    <xf numFmtId="0" fontId="12" fillId="27" borderId="1" xfId="0" applyFont="1" applyFill="1" applyBorder="1" applyAlignment="1">
      <alignment horizontal="center" wrapText="1"/>
    </xf>
    <xf numFmtId="0" fontId="12" fillId="27" borderId="1" xfId="0" applyFont="1" applyFill="1" applyBorder="1" applyAlignment="1">
      <alignment horizontal="center" vertical="center" wrapText="1"/>
    </xf>
    <xf numFmtId="0" fontId="29" fillId="33" borderId="1" xfId="0" applyFont="1" applyFill="1" applyBorder="1" applyAlignment="1">
      <alignment vertical="center" wrapText="1"/>
    </xf>
    <xf numFmtId="0" fontId="7" fillId="34" borderId="1" xfId="0" applyFont="1" applyFill="1" applyBorder="1" applyAlignment="1">
      <alignment horizontal="left" vertical="top"/>
    </xf>
    <xf numFmtId="0" fontId="5" fillId="33" borderId="1" xfId="0" applyFont="1" applyFill="1" applyBorder="1" applyAlignment="1" applyProtection="1">
      <alignment horizontal="left" vertical="center"/>
      <protection locked="0"/>
    </xf>
    <xf numFmtId="0" fontId="30" fillId="33" borderId="1" xfId="0" applyFont="1" applyFill="1" applyBorder="1" applyAlignment="1" applyProtection="1">
      <alignment horizontal="left" vertical="top"/>
      <protection locked="0"/>
    </xf>
    <xf numFmtId="0" fontId="7" fillId="27" borderId="1" xfId="0" applyFont="1" applyFill="1" applyBorder="1" applyAlignment="1">
      <alignment horizontal="center" vertical="center" wrapText="1"/>
    </xf>
    <xf numFmtId="0" fontId="12" fillId="33" borderId="1" xfId="0" applyFont="1" applyFill="1" applyBorder="1" applyAlignment="1">
      <alignment horizontal="left" vertical="center" wrapText="1"/>
    </xf>
    <xf numFmtId="0" fontId="12" fillId="27" borderId="1" xfId="0" applyFont="1" applyFill="1" applyBorder="1" applyAlignment="1">
      <alignment horizontal="center" vertical="center"/>
    </xf>
    <xf numFmtId="0" fontId="5" fillId="33" borderId="1" xfId="0" applyFont="1" applyFill="1" applyBorder="1" applyAlignment="1">
      <alignment horizontal="left" vertical="top"/>
    </xf>
    <xf numFmtId="0" fontId="4" fillId="12" borderId="1" xfId="0" applyFont="1" applyFill="1" applyBorder="1"/>
    <xf numFmtId="0" fontId="1" fillId="12" borderId="1" xfId="0" applyFont="1" applyFill="1" applyBorder="1"/>
    <xf numFmtId="0" fontId="4" fillId="12" borderId="0" xfId="0" applyFont="1" applyFill="1"/>
    <xf numFmtId="0" fontId="5" fillId="12" borderId="0" xfId="0" applyFont="1" applyFill="1" applyAlignment="1" applyProtection="1">
      <alignment horizontal="left"/>
      <protection locked="0"/>
    </xf>
    <xf numFmtId="0" fontId="6" fillId="12" borderId="0" xfId="0" applyFont="1" applyFill="1" applyAlignment="1" applyProtection="1">
      <alignment horizontal="left"/>
      <protection locked="0"/>
    </xf>
    <xf numFmtId="0" fontId="7" fillId="12" borderId="0" xfId="0" applyFont="1" applyFill="1"/>
    <xf numFmtId="0" fontId="12" fillId="27" borderId="5" xfId="0" applyFont="1" applyFill="1" applyBorder="1" applyAlignment="1">
      <alignment horizontal="center" vertical="center"/>
    </xf>
    <xf numFmtId="0" fontId="12" fillId="27" borderId="2" xfId="0" applyFont="1" applyFill="1" applyBorder="1" applyAlignment="1">
      <alignment horizontal="center" vertical="center"/>
    </xf>
    <xf numFmtId="0" fontId="5" fillId="33" borderId="2" xfId="0" applyFont="1" applyFill="1" applyBorder="1" applyAlignment="1">
      <alignment horizontal="left" vertical="top"/>
    </xf>
    <xf numFmtId="0" fontId="12" fillId="27" borderId="5" xfId="0" applyFont="1" applyFill="1" applyBorder="1" applyAlignment="1">
      <alignment horizontal="center" wrapText="1"/>
    </xf>
    <xf numFmtId="0" fontId="12" fillId="27" borderId="2" xfId="0" applyFont="1" applyFill="1" applyBorder="1" applyAlignment="1">
      <alignment horizontal="center" vertical="center" wrapText="1"/>
    </xf>
    <xf numFmtId="0" fontId="29" fillId="33" borderId="2" xfId="0" applyFont="1" applyFill="1" applyBorder="1" applyAlignment="1">
      <alignment vertical="center" wrapText="1"/>
    </xf>
    <xf numFmtId="1" fontId="12" fillId="32" borderId="1" xfId="0" applyNumberFormat="1" applyFont="1" applyFill="1" applyBorder="1" applyAlignment="1">
      <alignment horizontal="center" vertical="top"/>
    </xf>
    <xf numFmtId="0" fontId="31" fillId="33" borderId="1" xfId="0" applyFont="1" applyFill="1" applyBorder="1" applyAlignment="1">
      <alignment horizontal="left" vertical="top"/>
    </xf>
    <xf numFmtId="49" fontId="7" fillId="27" borderId="1" xfId="0" applyNumberFormat="1" applyFont="1" applyFill="1" applyBorder="1" applyAlignment="1">
      <alignment horizontal="center" vertical="center" wrapText="1"/>
    </xf>
    <xf numFmtId="0" fontId="5" fillId="27" borderId="1" xfId="1" applyFont="1" applyFill="1" applyBorder="1" applyAlignment="1">
      <alignment horizontal="center" vertical="center"/>
    </xf>
    <xf numFmtId="49" fontId="12" fillId="27" borderId="1" xfId="0" applyNumberFormat="1" applyFont="1" applyFill="1" applyBorder="1" applyAlignment="1">
      <alignment horizontal="center" vertical="center" wrapText="1"/>
    </xf>
    <xf numFmtId="1" fontId="12" fillId="32" borderId="2" xfId="0" applyNumberFormat="1" applyFont="1" applyFill="1" applyBorder="1" applyAlignment="1">
      <alignment horizontal="center" vertical="top"/>
    </xf>
    <xf numFmtId="0" fontId="12" fillId="27" borderId="5" xfId="0" applyFont="1" applyFill="1" applyBorder="1" applyAlignment="1">
      <alignment horizontal="center" vertical="center" wrapText="1"/>
    </xf>
    <xf numFmtId="49" fontId="12" fillId="27" borderId="2" xfId="0" applyNumberFormat="1" applyFont="1" applyFill="1" applyBorder="1" applyAlignment="1">
      <alignment horizontal="center" vertical="center" wrapText="1"/>
    </xf>
    <xf numFmtId="0" fontId="7" fillId="27" borderId="2" xfId="0" applyFont="1" applyFill="1" applyBorder="1" applyAlignment="1">
      <alignment horizontal="center" vertical="center" wrapText="1"/>
    </xf>
    <xf numFmtId="0" fontId="12" fillId="27" borderId="5" xfId="0" applyFont="1" applyFill="1" applyBorder="1" applyAlignment="1">
      <alignment horizontal="center" vertical="top" wrapText="1"/>
    </xf>
    <xf numFmtId="1" fontId="7" fillId="27" borderId="2" xfId="0" applyNumberFormat="1" applyFont="1" applyFill="1" applyBorder="1" applyAlignment="1">
      <alignment horizontal="center" vertical="center" shrinkToFit="1"/>
    </xf>
    <xf numFmtId="0" fontId="12" fillId="27" borderId="5" xfId="0" applyFont="1" applyFill="1" applyBorder="1" applyAlignment="1" applyProtection="1">
      <alignment horizontal="center"/>
      <protection locked="0"/>
    </xf>
    <xf numFmtId="1" fontId="12" fillId="27" borderId="5" xfId="0" applyNumberFormat="1" applyFont="1" applyFill="1" applyBorder="1" applyAlignment="1" applyProtection="1">
      <alignment horizontal="center"/>
      <protection locked="0"/>
    </xf>
    <xf numFmtId="0" fontId="7" fillId="34" borderId="2" xfId="0" applyFont="1" applyFill="1" applyBorder="1" applyAlignment="1">
      <alignment horizontal="left" vertical="top"/>
    </xf>
    <xf numFmtId="0" fontId="12" fillId="33" borderId="2" xfId="0" applyFont="1" applyFill="1" applyBorder="1" applyAlignment="1">
      <alignment horizontal="left" vertical="center" wrapText="1"/>
    </xf>
    <xf numFmtId="0" fontId="7" fillId="27" borderId="2" xfId="0" applyFont="1" applyFill="1" applyBorder="1" applyAlignment="1">
      <alignment horizontal="center" wrapText="1"/>
    </xf>
    <xf numFmtId="0" fontId="12" fillId="33" borderId="2" xfId="0" applyFont="1" applyFill="1" applyBorder="1" applyAlignment="1">
      <alignment horizontal="left" vertical="top" wrapText="1"/>
    </xf>
    <xf numFmtId="0" fontId="5" fillId="33" borderId="2" xfId="0" applyFont="1" applyFill="1" applyBorder="1" applyAlignment="1" applyProtection="1">
      <alignment horizontal="left" vertical="top"/>
      <protection locked="0"/>
    </xf>
    <xf numFmtId="0" fontId="33" fillId="34" borderId="2" xfId="0" applyFont="1" applyFill="1" applyBorder="1" applyAlignment="1">
      <alignment horizontal="left" vertical="top"/>
    </xf>
    <xf numFmtId="0" fontId="12" fillId="32" borderId="13" xfId="0" applyFont="1" applyFill="1" applyBorder="1" applyAlignment="1">
      <alignment horizontal="center" vertical="top"/>
    </xf>
    <xf numFmtId="0" fontId="7" fillId="34" borderId="13" xfId="0" applyFont="1" applyFill="1" applyBorder="1" applyAlignment="1">
      <alignment horizontal="left" vertical="top"/>
    </xf>
    <xf numFmtId="1" fontId="12" fillId="27" borderId="5" xfId="0" applyNumberFormat="1" applyFont="1" applyFill="1" applyBorder="1" applyAlignment="1" applyProtection="1">
      <alignment horizontal="center" vertical="top"/>
      <protection locked="0"/>
    </xf>
    <xf numFmtId="0" fontId="7" fillId="33" borderId="5" xfId="0" applyFont="1" applyFill="1" applyBorder="1" applyAlignment="1">
      <alignment horizontal="left" vertical="top"/>
    </xf>
    <xf numFmtId="0" fontId="29" fillId="33" borderId="5" xfId="0" applyFont="1" applyFill="1" applyBorder="1" applyAlignment="1">
      <alignment vertical="center" wrapText="1"/>
    </xf>
    <xf numFmtId="0" fontId="12" fillId="36" borderId="14" xfId="0" applyFont="1" applyFill="1" applyBorder="1" applyAlignment="1">
      <alignment horizontal="center" vertical="center" wrapText="1"/>
    </xf>
    <xf numFmtId="0" fontId="12" fillId="36" borderId="15" xfId="0" applyFont="1" applyFill="1" applyBorder="1" applyAlignment="1">
      <alignment horizontal="center" vertical="center" wrapText="1"/>
    </xf>
    <xf numFmtId="0" fontId="12" fillId="26" borderId="5" xfId="0" applyFont="1" applyFill="1" applyBorder="1" applyAlignment="1">
      <alignment horizontal="center" vertical="center" wrapText="1"/>
    </xf>
    <xf numFmtId="0" fontId="12" fillId="26" borderId="2" xfId="0" applyFont="1" applyFill="1" applyBorder="1" applyAlignment="1">
      <alignment horizontal="center" vertical="center" wrapText="1"/>
    </xf>
    <xf numFmtId="0" fontId="29" fillId="27" borderId="1" xfId="0" applyFont="1" applyFill="1" applyBorder="1" applyAlignment="1" applyProtection="1">
      <alignment horizontal="center" vertical="top"/>
      <protection locked="0"/>
    </xf>
    <xf numFmtId="1" fontId="29" fillId="27" borderId="1" xfId="0" applyNumberFormat="1" applyFont="1" applyFill="1" applyBorder="1" applyAlignment="1" applyProtection="1">
      <alignment horizontal="center" vertical="top"/>
      <protection locked="0"/>
    </xf>
    <xf numFmtId="0" fontId="5" fillId="27" borderId="1" xfId="2" applyFont="1" applyFill="1" applyBorder="1" applyAlignment="1">
      <alignment horizontal="center" vertical="center"/>
    </xf>
    <xf numFmtId="1" fontId="9" fillId="13" borderId="2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7" fillId="20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20" fillId="16" borderId="9" xfId="0" applyFont="1" applyFill="1" applyBorder="1" applyAlignment="1">
      <alignment horizontal="center" vertical="center" wrapText="1"/>
    </xf>
    <xf numFmtId="0" fontId="2" fillId="0" borderId="0" xfId="0" applyFont="1"/>
    <xf numFmtId="0" fontId="20" fillId="23" borderId="2" xfId="0" applyFont="1" applyFill="1" applyBorder="1" applyAlignment="1">
      <alignment horizontal="center" vertical="center" wrapText="1"/>
    </xf>
    <xf numFmtId="0" fontId="2" fillId="4" borderId="3" xfId="0" applyFont="1" applyFill="1" applyBorder="1"/>
    <xf numFmtId="0" fontId="2" fillId="4" borderId="4" xfId="0" applyFont="1" applyFill="1" applyBorder="1"/>
    <xf numFmtId="0" fontId="25" fillId="26" borderId="10" xfId="0" applyFont="1" applyFill="1" applyBorder="1" applyAlignment="1">
      <alignment horizontal="center" vertical="center" wrapText="1"/>
    </xf>
    <xf numFmtId="0" fontId="25" fillId="0" borderId="11" xfId="0" applyFont="1" applyBorder="1"/>
    <xf numFmtId="0" fontId="25" fillId="0" borderId="3" xfId="0" applyFont="1" applyBorder="1"/>
    <xf numFmtId="9" fontId="18" fillId="21" borderId="1" xfId="0" applyNumberFormat="1" applyFont="1" applyFill="1" applyBorder="1" applyAlignment="1">
      <alignment horizontal="center" vertical="center"/>
    </xf>
    <xf numFmtId="1" fontId="41" fillId="28" borderId="1" xfId="0" applyNumberFormat="1" applyFont="1" applyFill="1" applyBorder="1" applyAlignment="1">
      <alignment horizontal="center" vertical="center"/>
    </xf>
    <xf numFmtId="1" fontId="42" fillId="30" borderId="1" xfId="0" applyNumberFormat="1" applyFont="1" applyFill="1" applyBorder="1" applyAlignment="1">
      <alignment horizontal="center"/>
    </xf>
    <xf numFmtId="1" fontId="41" fillId="31" borderId="1" xfId="0" applyNumberFormat="1" applyFont="1" applyFill="1" applyBorder="1" applyAlignment="1">
      <alignment horizontal="center"/>
    </xf>
    <xf numFmtId="0" fontId="27" fillId="27" borderId="1" xfId="0" applyFont="1" applyFill="1" applyBorder="1" applyAlignment="1" applyProtection="1">
      <alignment horizontal="center" vertical="top"/>
      <protection locked="0"/>
    </xf>
    <xf numFmtId="1" fontId="27" fillId="27" borderId="1" xfId="0" applyNumberFormat="1" applyFont="1" applyFill="1" applyBorder="1" applyAlignment="1" applyProtection="1">
      <alignment horizontal="center" vertical="top"/>
      <protection locked="0"/>
    </xf>
    <xf numFmtId="0" fontId="43" fillId="27" borderId="1" xfId="0" applyFont="1" applyFill="1" applyBorder="1" applyAlignment="1" applyProtection="1">
      <alignment horizontal="center" vertical="top"/>
      <protection locked="0"/>
    </xf>
    <xf numFmtId="1" fontId="43" fillId="27" borderId="1" xfId="0" applyNumberFormat="1" applyFont="1" applyFill="1" applyBorder="1" applyAlignment="1" applyProtection="1">
      <alignment horizontal="center" vertical="top"/>
      <protection locked="0"/>
    </xf>
    <xf numFmtId="0" fontId="27" fillId="27" borderId="1" xfId="0" applyFont="1" applyFill="1" applyBorder="1" applyAlignment="1" applyProtection="1">
      <alignment horizontal="center" vertical="center"/>
      <protection locked="0"/>
    </xf>
    <xf numFmtId="1" fontId="27" fillId="27" borderId="1" xfId="0" applyNumberFormat="1" applyFont="1" applyFill="1" applyBorder="1" applyAlignment="1" applyProtection="1">
      <alignment horizontal="center" vertical="center"/>
      <protection locked="0"/>
    </xf>
    <xf numFmtId="0" fontId="40" fillId="27" borderId="1" xfId="0" applyFont="1" applyFill="1" applyBorder="1" applyAlignment="1">
      <alignment horizontal="center" vertical="center"/>
    </xf>
    <xf numFmtId="0" fontId="43" fillId="32" borderId="1" xfId="0" applyFont="1" applyFill="1" applyBorder="1" applyAlignment="1">
      <alignment horizontal="center" vertical="top"/>
    </xf>
    <xf numFmtId="0" fontId="27" fillId="27" borderId="1" xfId="0" applyFont="1" applyFill="1" applyBorder="1" applyAlignment="1" applyProtection="1">
      <alignment horizontal="center"/>
      <protection locked="0"/>
    </xf>
    <xf numFmtId="1" fontId="27" fillId="27" borderId="1" xfId="0" applyNumberFormat="1" applyFont="1" applyFill="1" applyBorder="1" applyAlignment="1" applyProtection="1">
      <alignment horizontal="center"/>
      <protection locked="0"/>
    </xf>
    <xf numFmtId="0" fontId="43" fillId="27" borderId="1" xfId="0" applyFont="1" applyFill="1" applyBorder="1" applyAlignment="1" applyProtection="1">
      <alignment horizontal="center"/>
      <protection locked="0"/>
    </xf>
    <xf numFmtId="1" fontId="43" fillId="27" borderId="1" xfId="0" applyNumberFormat="1" applyFont="1" applyFill="1" applyBorder="1" applyAlignment="1" applyProtection="1">
      <alignment horizontal="center"/>
      <protection locked="0"/>
    </xf>
    <xf numFmtId="0" fontId="27" fillId="39" borderId="1" xfId="0" applyFont="1" applyFill="1" applyBorder="1" applyAlignment="1" applyProtection="1">
      <alignment horizontal="center" vertical="top"/>
      <protection locked="0"/>
    </xf>
    <xf numFmtId="1" fontId="27" fillId="39" borderId="1" xfId="0" applyNumberFormat="1" applyFont="1" applyFill="1" applyBorder="1" applyAlignment="1" applyProtection="1">
      <alignment horizontal="center" vertical="top"/>
      <protection locked="0"/>
    </xf>
    <xf numFmtId="1" fontId="44" fillId="39" borderId="1" xfId="0" applyNumberFormat="1" applyFont="1" applyFill="1" applyBorder="1" applyAlignment="1">
      <alignment horizontal="center" vertical="top" shrinkToFit="1"/>
    </xf>
    <xf numFmtId="0" fontId="27" fillId="40" borderId="1" xfId="0" applyFont="1" applyFill="1" applyBorder="1" applyAlignment="1" applyProtection="1">
      <alignment horizontal="left" vertical="center"/>
      <protection locked="0"/>
    </xf>
    <xf numFmtId="0" fontId="27" fillId="39" borderId="1" xfId="0" applyFont="1" applyFill="1" applyBorder="1" applyAlignment="1" applyProtection="1">
      <alignment horizontal="center" vertical="center"/>
      <protection locked="0"/>
    </xf>
    <xf numFmtId="1" fontId="27" fillId="39" borderId="1" xfId="0" applyNumberFormat="1" applyFont="1" applyFill="1" applyBorder="1" applyAlignment="1" applyProtection="1">
      <alignment horizontal="center" vertical="center"/>
      <protection locked="0"/>
    </xf>
    <xf numFmtId="1" fontId="46" fillId="42" borderId="1" xfId="0" applyNumberFormat="1" applyFont="1" applyFill="1" applyBorder="1" applyAlignment="1">
      <alignment horizontal="center"/>
    </xf>
    <xf numFmtId="1" fontId="46" fillId="43" borderId="1" xfId="0" applyNumberFormat="1" applyFont="1" applyFill="1" applyBorder="1" applyAlignment="1">
      <alignment horizontal="center"/>
    </xf>
    <xf numFmtId="0" fontId="47" fillId="12" borderId="0" xfId="0" applyFont="1" applyFill="1"/>
    <xf numFmtId="0" fontId="47" fillId="0" borderId="0" xfId="0" applyFont="1"/>
    <xf numFmtId="0" fontId="46" fillId="7" borderId="1" xfId="0" applyFont="1" applyFill="1" applyBorder="1" applyAlignment="1" applyProtection="1">
      <alignment horizontal="left" vertical="center"/>
      <protection locked="0"/>
    </xf>
    <xf numFmtId="0" fontId="46" fillId="7" borderId="1" xfId="0" applyFont="1" applyFill="1" applyBorder="1" applyAlignment="1" applyProtection="1">
      <alignment horizontal="center" vertical="center"/>
      <protection locked="0"/>
    </xf>
    <xf numFmtId="1" fontId="46" fillId="7" borderId="1" xfId="0" applyNumberFormat="1" applyFont="1" applyFill="1" applyBorder="1" applyAlignment="1" applyProtection="1">
      <alignment horizontal="center" vertical="center"/>
      <protection locked="0"/>
    </xf>
    <xf numFmtId="0" fontId="47" fillId="7" borderId="0" xfId="0" applyFont="1" applyFill="1"/>
    <xf numFmtId="0" fontId="43" fillId="40" borderId="1" xfId="0" applyFont="1" applyFill="1" applyBorder="1" applyAlignment="1">
      <alignment horizontal="left" vertical="top" wrapText="1"/>
    </xf>
    <xf numFmtId="0" fontId="5" fillId="40" borderId="1" xfId="0" applyFont="1" applyFill="1" applyBorder="1" applyAlignment="1" applyProtection="1">
      <alignment horizontal="left" vertical="top"/>
      <protection locked="0"/>
    </xf>
    <xf numFmtId="0" fontId="27" fillId="40" borderId="1" xfId="0" applyFont="1" applyFill="1" applyBorder="1" applyAlignment="1" applyProtection="1">
      <alignment horizontal="left" vertical="top"/>
      <protection locked="0"/>
    </xf>
    <xf numFmtId="0" fontId="28" fillId="40" borderId="1" xfId="0" applyFont="1" applyFill="1" applyBorder="1" applyAlignment="1" applyProtection="1">
      <alignment horizontal="left" vertical="top"/>
      <protection locked="0"/>
    </xf>
    <xf numFmtId="3" fontId="8" fillId="2" borderId="3" xfId="0" applyNumberFormat="1" applyFont="1" applyFill="1" applyBorder="1" applyAlignment="1">
      <alignment horizontal="center"/>
    </xf>
    <xf numFmtId="3" fontId="15" fillId="15" borderId="5" xfId="0" applyNumberFormat="1" applyFont="1" applyFill="1" applyBorder="1" applyAlignment="1">
      <alignment horizontal="center" vertical="center"/>
    </xf>
    <xf numFmtId="3" fontId="15" fillId="16" borderId="2" xfId="0" applyNumberFormat="1" applyFont="1" applyFill="1" applyBorder="1" applyAlignment="1">
      <alignment horizontal="center" vertical="center" wrapText="1"/>
    </xf>
    <xf numFmtId="3" fontId="15" fillId="21" borderId="7" xfId="0" applyNumberFormat="1" applyFont="1" applyFill="1" applyBorder="1" applyAlignment="1">
      <alignment horizontal="center" vertical="center"/>
    </xf>
    <xf numFmtId="3" fontId="15" fillId="21" borderId="8" xfId="0" applyNumberFormat="1" applyFont="1" applyFill="1" applyBorder="1" applyAlignment="1">
      <alignment horizontal="center" vertical="center"/>
    </xf>
    <xf numFmtId="3" fontId="23" fillId="24" borderId="3" xfId="0" applyNumberFormat="1" applyFont="1" applyFill="1" applyBorder="1" applyAlignment="1">
      <alignment horizontal="center" vertical="center" wrapText="1"/>
    </xf>
    <xf numFmtId="3" fontId="23" fillId="25" borderId="11" xfId="0" applyNumberFormat="1" applyFont="1" applyFill="1" applyBorder="1" applyAlignment="1">
      <alignment horizontal="center" vertical="center" wrapText="1"/>
    </xf>
    <xf numFmtId="3" fontId="8" fillId="0" borderId="0" xfId="0" applyNumberFormat="1" applyFont="1"/>
    <xf numFmtId="1" fontId="42" fillId="29" borderId="1" xfId="0" applyNumberFormat="1" applyFont="1" applyFill="1" applyBorder="1" applyAlignment="1">
      <alignment horizontal="center"/>
    </xf>
    <xf numFmtId="1" fontId="41" fillId="28" borderId="13" xfId="0" applyNumberFormat="1" applyFont="1" applyFill="1" applyBorder="1" applyAlignment="1">
      <alignment horizontal="center" vertical="center"/>
    </xf>
    <xf numFmtId="1" fontId="48" fillId="28" borderId="1" xfId="0" applyNumberFormat="1" applyFont="1" applyFill="1" applyBorder="1" applyAlignment="1" applyProtection="1">
      <alignment horizontal="center" vertical="center"/>
      <protection locked="0"/>
    </xf>
    <xf numFmtId="1" fontId="46" fillId="41" borderId="1" xfId="0" applyNumberFormat="1" applyFont="1" applyFill="1" applyBorder="1" applyAlignment="1">
      <alignment horizontal="center"/>
    </xf>
    <xf numFmtId="1" fontId="41" fillId="28" borderId="12" xfId="0" applyNumberFormat="1" applyFont="1" applyFill="1" applyBorder="1" applyAlignment="1">
      <alignment horizontal="center" vertical="center"/>
    </xf>
    <xf numFmtId="1" fontId="42" fillId="28" borderId="12" xfId="0" applyNumberFormat="1" applyFont="1" applyFill="1" applyBorder="1" applyAlignment="1">
      <alignment horizontal="center"/>
    </xf>
    <xf numFmtId="1" fontId="42" fillId="35" borderId="1" xfId="0" applyNumberFormat="1" applyFont="1" applyFill="1" applyBorder="1" applyAlignment="1">
      <alignment horizontal="center"/>
    </xf>
    <xf numFmtId="1" fontId="42" fillId="28" borderId="1" xfId="0" applyNumberFormat="1" applyFont="1" applyFill="1" applyBorder="1" applyAlignment="1">
      <alignment horizontal="center"/>
    </xf>
    <xf numFmtId="1" fontId="42" fillId="28" borderId="1" xfId="0" applyNumberFormat="1" applyFont="1" applyFill="1" applyBorder="1" applyAlignment="1" applyProtection="1">
      <alignment horizontal="center"/>
      <protection locked="0"/>
    </xf>
    <xf numFmtId="1" fontId="42" fillId="28" borderId="1" xfId="0" applyNumberFormat="1" applyFont="1" applyFill="1" applyBorder="1" applyAlignment="1">
      <alignment horizontal="center" vertical="center"/>
    </xf>
    <xf numFmtId="1" fontId="42" fillId="28" borderId="5" xfId="0" applyNumberFormat="1" applyFont="1" applyFill="1" applyBorder="1" applyAlignment="1">
      <alignment horizontal="center"/>
    </xf>
    <xf numFmtId="1" fontId="48" fillId="28" borderId="1" xfId="0" applyNumberFormat="1" applyFont="1" applyFill="1" applyBorder="1" applyAlignment="1">
      <alignment horizontal="center" vertical="center"/>
    </xf>
    <xf numFmtId="1" fontId="48" fillId="28" borderId="1" xfId="0" applyNumberFormat="1" applyFont="1" applyFill="1" applyBorder="1" applyAlignment="1" applyProtection="1">
      <alignment horizontal="center"/>
      <protection locked="0"/>
    </xf>
    <xf numFmtId="1" fontId="48" fillId="28" borderId="1" xfId="1" applyNumberFormat="1" applyFont="1" applyFill="1" applyBorder="1" applyAlignment="1">
      <alignment horizontal="center" vertical="center"/>
    </xf>
    <xf numFmtId="1" fontId="42" fillId="28" borderId="1" xfId="0" applyNumberFormat="1" applyFont="1" applyFill="1" applyBorder="1" applyAlignment="1" applyProtection="1">
      <alignment horizontal="center" vertical="center"/>
      <protection locked="0"/>
    </xf>
    <xf numFmtId="1" fontId="42" fillId="28" borderId="1" xfId="0" applyNumberFormat="1" applyFont="1" applyFill="1" applyBorder="1" applyAlignment="1">
      <alignment horizontal="center" vertical="top"/>
    </xf>
    <xf numFmtId="1" fontId="42" fillId="35" borderId="5" xfId="0" applyNumberFormat="1" applyFont="1" applyFill="1" applyBorder="1" applyAlignment="1">
      <alignment horizontal="center"/>
    </xf>
    <xf numFmtId="1" fontId="42" fillId="28" borderId="5" xfId="0" applyNumberFormat="1" applyFont="1" applyFill="1" applyBorder="1" applyAlignment="1" applyProtection="1">
      <alignment horizontal="center" vertical="center"/>
      <protection locked="0"/>
    </xf>
    <xf numFmtId="1" fontId="42" fillId="28" borderId="5" xfId="0" applyNumberFormat="1" applyFont="1" applyFill="1" applyBorder="1" applyAlignment="1">
      <alignment horizontal="center" vertical="center"/>
    </xf>
    <xf numFmtId="1" fontId="42" fillId="28" borderId="5" xfId="0" applyNumberFormat="1" applyFont="1" applyFill="1" applyBorder="1" applyAlignment="1">
      <alignment horizontal="center" vertical="center" wrapText="1"/>
    </xf>
    <xf numFmtId="1" fontId="42" fillId="28" borderId="5" xfId="0" applyNumberFormat="1" applyFont="1" applyFill="1" applyBorder="1" applyAlignment="1">
      <alignment horizontal="center" vertical="top"/>
    </xf>
    <xf numFmtId="1" fontId="42" fillId="35" borderId="13" xfId="0" applyNumberFormat="1" applyFont="1" applyFill="1" applyBorder="1" applyAlignment="1">
      <alignment horizontal="center"/>
    </xf>
    <xf numFmtId="1" fontId="42" fillId="36" borderId="14" xfId="0" applyNumberFormat="1" applyFont="1" applyFill="1" applyBorder="1" applyAlignment="1">
      <alignment horizontal="center" vertical="center" wrapText="1"/>
    </xf>
    <xf numFmtId="1" fontId="42" fillId="26" borderId="5" xfId="0" applyNumberFormat="1" applyFont="1" applyFill="1" applyBorder="1" applyAlignment="1">
      <alignment horizontal="center" vertical="center" wrapText="1"/>
    </xf>
    <xf numFmtId="1" fontId="48" fillId="28" borderId="1" xfId="2" applyNumberFormat="1" applyFont="1" applyFill="1" applyBorder="1" applyAlignment="1">
      <alignment horizontal="center" vertical="center"/>
    </xf>
    <xf numFmtId="1" fontId="42" fillId="0" borderId="0" xfId="0" applyNumberFormat="1" applyFont="1"/>
    <xf numFmtId="1" fontId="19" fillId="11" borderId="0" xfId="0" applyNumberFormat="1" applyFont="1" applyFill="1"/>
    <xf numFmtId="1" fontId="19" fillId="0" borderId="0" xfId="0" applyNumberFormat="1" applyFont="1"/>
    <xf numFmtId="1" fontId="26" fillId="0" borderId="0" xfId="0" applyNumberFormat="1" applyFont="1"/>
    <xf numFmtId="1" fontId="42" fillId="31" borderId="1" xfId="0" applyNumberFormat="1" applyFont="1" applyFill="1" applyBorder="1" applyAlignment="1">
      <alignment horizontal="center"/>
    </xf>
    <xf numFmtId="1" fontId="41" fillId="31" borderId="5" xfId="0" applyNumberFormat="1" applyFont="1" applyFill="1" applyBorder="1" applyAlignment="1">
      <alignment horizontal="center"/>
    </xf>
    <xf numFmtId="1" fontId="41" fillId="31" borderId="1" xfId="0" applyNumberFormat="1" applyFont="1" applyFill="1" applyBorder="1" applyAlignment="1">
      <alignment horizontal="center" vertical="center"/>
    </xf>
    <xf numFmtId="1" fontId="41" fillId="29" borderId="1" xfId="0" applyNumberFormat="1" applyFont="1" applyFill="1" applyBorder="1" applyAlignment="1">
      <alignment horizontal="center"/>
    </xf>
    <xf numFmtId="1" fontId="41" fillId="29" borderId="1" xfId="0" applyNumberFormat="1" applyFont="1" applyFill="1" applyBorder="1" applyAlignment="1">
      <alignment horizontal="center" vertical="center"/>
    </xf>
    <xf numFmtId="1" fontId="42" fillId="30" borderId="1" xfId="0" applyNumberFormat="1" applyFont="1" applyFill="1" applyBorder="1" applyAlignment="1">
      <alignment horizontal="center" vertical="center"/>
    </xf>
    <xf numFmtId="1" fontId="42" fillId="11" borderId="1" xfId="0" applyNumberFormat="1" applyFont="1" applyFill="1" applyBorder="1" applyAlignment="1" applyProtection="1">
      <alignment horizontal="center" vertical="top"/>
      <protection locked="0"/>
    </xf>
    <xf numFmtId="1" fontId="41" fillId="29" borderId="5" xfId="0" applyNumberFormat="1" applyFont="1" applyFill="1" applyBorder="1" applyAlignment="1">
      <alignment horizontal="center"/>
    </xf>
    <xf numFmtId="1" fontId="42" fillId="30" borderId="5" xfId="0" applyNumberFormat="1" applyFont="1" applyFill="1" applyBorder="1" applyAlignment="1">
      <alignment horizontal="center"/>
    </xf>
    <xf numFmtId="1" fontId="41" fillId="29" borderId="5" xfId="0" applyNumberFormat="1" applyFont="1" applyFill="1" applyBorder="1" applyAlignment="1">
      <alignment horizontal="center" vertical="center"/>
    </xf>
    <xf numFmtId="1" fontId="42" fillId="30" borderId="5" xfId="0" applyNumberFormat="1" applyFont="1" applyFill="1" applyBorder="1" applyAlignment="1">
      <alignment horizontal="center" vertical="center"/>
    </xf>
    <xf numFmtId="1" fontId="41" fillId="31" borderId="5" xfId="0" applyNumberFormat="1" applyFont="1" applyFill="1" applyBorder="1" applyAlignment="1">
      <alignment horizontal="center" vertical="center"/>
    </xf>
    <xf numFmtId="1" fontId="48" fillId="11" borderId="5" xfId="0" applyNumberFormat="1" applyFont="1" applyFill="1" applyBorder="1" applyAlignment="1" applyProtection="1">
      <alignment horizontal="center" vertical="center"/>
      <protection locked="0"/>
    </xf>
    <xf numFmtId="1" fontId="46" fillId="29" borderId="5" xfId="0" applyNumberFormat="1" applyFont="1" applyFill="1" applyBorder="1" applyAlignment="1">
      <alignment horizontal="center"/>
    </xf>
    <xf numFmtId="1" fontId="46" fillId="30" borderId="5" xfId="0" applyNumberFormat="1" applyFont="1" applyFill="1" applyBorder="1" applyAlignment="1">
      <alignment horizontal="center"/>
    </xf>
    <xf numFmtId="1" fontId="46" fillId="31" borderId="5" xfId="0" applyNumberFormat="1" applyFont="1" applyFill="1" applyBorder="1" applyAlignment="1">
      <alignment horizontal="center"/>
    </xf>
    <xf numFmtId="1" fontId="46" fillId="31" borderId="5" xfId="0" applyNumberFormat="1" applyFont="1" applyFill="1" applyBorder="1" applyAlignment="1">
      <alignment horizontal="center" vertical="center"/>
    </xf>
    <xf numFmtId="1" fontId="41" fillId="31" borderId="4" xfId="0" applyNumberFormat="1" applyFont="1" applyFill="1" applyBorder="1" applyAlignment="1">
      <alignment horizontal="center"/>
    </xf>
    <xf numFmtId="1" fontId="41" fillId="29" borderId="14" xfId="0" applyNumberFormat="1" applyFont="1" applyFill="1" applyBorder="1" applyAlignment="1">
      <alignment horizontal="center"/>
    </xf>
    <xf numFmtId="1" fontId="42" fillId="30" borderId="14" xfId="0" applyNumberFormat="1" applyFont="1" applyFill="1" applyBorder="1" applyAlignment="1">
      <alignment horizontal="center"/>
    </xf>
    <xf numFmtId="1" fontId="41" fillId="31" borderId="14" xfId="0" applyNumberFormat="1" applyFont="1" applyFill="1" applyBorder="1" applyAlignment="1">
      <alignment horizontal="center"/>
    </xf>
    <xf numFmtId="1" fontId="41" fillId="37" borderId="5" xfId="0" applyNumberFormat="1" applyFont="1" applyFill="1" applyBorder="1" applyAlignment="1">
      <alignment horizontal="center" vertical="center"/>
    </xf>
    <xf numFmtId="1" fontId="41" fillId="38" borderId="5" xfId="0" applyNumberFormat="1" applyFont="1" applyFill="1" applyBorder="1" applyAlignment="1">
      <alignment horizontal="center" vertical="center"/>
    </xf>
    <xf numFmtId="1" fontId="41" fillId="29" borderId="5" xfId="0" applyNumberFormat="1" applyFont="1" applyFill="1" applyBorder="1" applyAlignment="1">
      <alignment horizontal="center" vertical="center" wrapText="1"/>
    </xf>
    <xf numFmtId="1" fontId="41" fillId="11" borderId="0" xfId="0" applyNumberFormat="1" applyFont="1" applyFill="1"/>
    <xf numFmtId="1" fontId="41" fillId="0" borderId="0" xfId="0" applyNumberFormat="1" applyFont="1"/>
    <xf numFmtId="1" fontId="46" fillId="7" borderId="1" xfId="0" applyNumberFormat="1" applyFont="1" applyFill="1" applyBorder="1" applyAlignment="1">
      <alignment horizontal="center" vertical="center"/>
    </xf>
    <xf numFmtId="0" fontId="5" fillId="44" borderId="0" xfId="0" applyFont="1" applyFill="1" applyAlignment="1" applyProtection="1">
      <alignment horizontal="left"/>
      <protection locked="0"/>
    </xf>
    <xf numFmtId="0" fontId="27" fillId="44" borderId="0" xfId="0" applyFont="1" applyFill="1" applyAlignment="1" applyProtection="1">
      <alignment horizontal="left"/>
      <protection locked="0"/>
    </xf>
    <xf numFmtId="0" fontId="45" fillId="40" borderId="1" xfId="0" applyFont="1" applyFill="1" applyBorder="1" applyAlignment="1" applyProtection="1">
      <alignment horizontal="left" vertical="top"/>
      <protection locked="0"/>
    </xf>
    <xf numFmtId="0" fontId="27" fillId="39" borderId="13" xfId="0" applyFont="1" applyFill="1" applyBorder="1" applyAlignment="1" applyProtection="1">
      <alignment horizontal="center" vertical="center"/>
      <protection locked="0"/>
    </xf>
    <xf numFmtId="0" fontId="27" fillId="39" borderId="5" xfId="0" applyFont="1" applyFill="1" applyBorder="1" applyAlignment="1" applyProtection="1">
      <alignment horizontal="center" vertical="center"/>
      <protection locked="0"/>
    </xf>
    <xf numFmtId="1" fontId="27" fillId="39" borderId="13" xfId="0" applyNumberFormat="1" applyFont="1" applyFill="1" applyBorder="1" applyAlignment="1" applyProtection="1">
      <alignment horizontal="center" vertical="center"/>
      <protection locked="0"/>
    </xf>
    <xf numFmtId="1" fontId="27" fillId="39" borderId="2" xfId="0" applyNumberFormat="1" applyFont="1" applyFill="1" applyBorder="1" applyAlignment="1" applyProtection="1">
      <alignment horizontal="center" vertical="center"/>
      <protection locked="0"/>
    </xf>
    <xf numFmtId="0" fontId="27" fillId="40" borderId="13" xfId="0" applyFont="1" applyFill="1" applyBorder="1" applyAlignment="1" applyProtection="1">
      <alignment horizontal="left" vertical="top"/>
      <protection locked="0"/>
    </xf>
    <xf numFmtId="0" fontId="27" fillId="40" borderId="13" xfId="0" applyFont="1" applyFill="1" applyBorder="1" applyAlignment="1" applyProtection="1">
      <alignment horizontal="left" vertical="center"/>
      <protection locked="0"/>
    </xf>
    <xf numFmtId="0" fontId="35" fillId="40" borderId="1" xfId="0" applyFont="1" applyFill="1" applyBorder="1" applyAlignment="1">
      <alignment horizontal="left" vertical="top"/>
    </xf>
    <xf numFmtId="0" fontId="31" fillId="40" borderId="1" xfId="0" applyFont="1" applyFill="1" applyBorder="1" applyAlignment="1">
      <alignment horizontal="left" vertical="top"/>
    </xf>
    <xf numFmtId="0" fontId="34" fillId="40" borderId="1" xfId="0" applyFont="1" applyFill="1" applyBorder="1" applyAlignment="1">
      <alignment horizontal="left" vertical="top"/>
    </xf>
    <xf numFmtId="0" fontId="5" fillId="40" borderId="1" xfId="2" applyFont="1" applyFill="1" applyBorder="1" applyAlignment="1">
      <alignment horizontal="left" vertical="top"/>
    </xf>
    <xf numFmtId="0" fontId="29" fillId="40" borderId="1" xfId="0" applyFont="1" applyFill="1" applyBorder="1" applyAlignment="1" applyProtection="1">
      <alignment horizontal="left" vertical="top"/>
      <protection locked="0"/>
    </xf>
    <xf numFmtId="1" fontId="42" fillId="28" borderId="1" xfId="0" applyNumberFormat="1" applyFont="1" applyFill="1" applyBorder="1" applyAlignment="1" applyProtection="1">
      <alignment horizontal="center" vertical="top"/>
      <protection locked="0"/>
    </xf>
    <xf numFmtId="1" fontId="46" fillId="35" borderId="5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31000000}"/>
    <cellStyle name="Обычный 3" xfId="2" xr:uid="{00000000-0005-0000-0000-000032000000}"/>
  </cellStyles>
  <dxfs count="19">
    <dxf>
      <fill>
        <patternFill patternType="solid">
          <fgColor rgb="FFFFFFCC"/>
          <bgColor rgb="FF000000"/>
        </patternFill>
      </fill>
    </dxf>
    <dxf>
      <fill>
        <patternFill patternType="solid">
          <fgColor rgb="FFFFFFCC"/>
          <bgColor rgb="FF0000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AEAE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FFFFCC"/>
      <color rgb="FF009999"/>
      <color rgb="FFFF9933"/>
      <color rgb="FFFFFF99"/>
      <color rgb="FFFEE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EAEAEA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lowersplants.shop/Pictures/X891227_V_1.jpg" TargetMode="External"/><Relationship Id="rId299" Type="http://schemas.openxmlformats.org/officeDocument/2006/relationships/hyperlink" Target="https://flowersplants.shop/Pictures/X905829_H_1.jpg" TargetMode="External"/><Relationship Id="rId21" Type="http://schemas.openxmlformats.org/officeDocument/2006/relationships/hyperlink" Target="https://flowersplants.shop/Pictures/X878058_V_1.jpg" TargetMode="External"/><Relationship Id="rId63" Type="http://schemas.openxmlformats.org/officeDocument/2006/relationships/hyperlink" Target="https://flowersplants.shop/Pictures/X887460_H_1.jpg" TargetMode="External"/><Relationship Id="rId159" Type="http://schemas.openxmlformats.org/officeDocument/2006/relationships/hyperlink" Target="https://flowersplants.shop/Pictures/X890915_H_1.jpg" TargetMode="External"/><Relationship Id="rId324" Type="http://schemas.openxmlformats.org/officeDocument/2006/relationships/hyperlink" Target="https://floraxchange.blob.core.windows.net/artikelen/7069821_v_t5.jpg" TargetMode="External"/><Relationship Id="rId366" Type="http://schemas.openxmlformats.org/officeDocument/2006/relationships/hyperlink" Target="https://flowersplants.shop/Pictures/X907329_H_1.jpg" TargetMode="External"/><Relationship Id="rId170" Type="http://schemas.openxmlformats.org/officeDocument/2006/relationships/hyperlink" Target="https://flowersplants.shop/Pictures/X900837_H_1.jpg" TargetMode="External"/><Relationship Id="rId226" Type="http://schemas.openxmlformats.org/officeDocument/2006/relationships/hyperlink" Target="https://image.floriday.io/677fb35f-3dd0-41a4-a21a-5c5ddf8b2e2b?bid=5NYSSBLO5ZXXUXB93IAP3V48B" TargetMode="External"/><Relationship Id="rId268" Type="http://schemas.openxmlformats.org/officeDocument/2006/relationships/hyperlink" Target="https://flowersplants.shop/Pictures/X893025_H_1.jpg" TargetMode="External"/><Relationship Id="rId32" Type="http://schemas.openxmlformats.org/officeDocument/2006/relationships/hyperlink" Target="https://flowersplants.shop/Pictures/X872671_H_1.jpg" TargetMode="External"/><Relationship Id="rId74" Type="http://schemas.openxmlformats.org/officeDocument/2006/relationships/hyperlink" Target="https://flowersplants.shop/Pictures/X887459_H_1.jpg" TargetMode="External"/><Relationship Id="rId128" Type="http://schemas.openxmlformats.org/officeDocument/2006/relationships/hyperlink" Target="https://flowersplants.shop/Pictures/X897805_H_1.jpg" TargetMode="External"/><Relationship Id="rId335" Type="http://schemas.openxmlformats.org/officeDocument/2006/relationships/hyperlink" Target="https://floraxchange.blob.core.windows.net/artikelen/9379196_v_t5.jpg" TargetMode="External"/><Relationship Id="rId377" Type="http://schemas.openxmlformats.org/officeDocument/2006/relationships/hyperlink" Target="https://floraxchange.blob.core.windows.net/artikelen/2249339_v_t5.jpg" TargetMode="External"/><Relationship Id="rId5" Type="http://schemas.openxmlformats.org/officeDocument/2006/relationships/hyperlink" Target="https://img.img20.match-online.nl/Full/b64e625b-e8de-47f9-a916-4c95226a87c7.jpg" TargetMode="External"/><Relationship Id="rId181" Type="http://schemas.openxmlformats.org/officeDocument/2006/relationships/hyperlink" Target="https://floraxchange.blob.core.windows.net/artikelen/4209107_v_t5.jpg" TargetMode="External"/><Relationship Id="rId237" Type="http://schemas.openxmlformats.org/officeDocument/2006/relationships/hyperlink" Target="https://flowersplants.shop/Pictures/X884549_H_1.jpg" TargetMode="External"/><Relationship Id="rId402" Type="http://schemas.openxmlformats.org/officeDocument/2006/relationships/hyperlink" Target="https://floraxchange.blob.core.windows.net/artikelen/10260732_v_t5.jpg" TargetMode="External"/><Relationship Id="rId279" Type="http://schemas.openxmlformats.org/officeDocument/2006/relationships/hyperlink" Target="https://flowersplants.shop/Pictures/X906069_H_1.jpg" TargetMode="External"/><Relationship Id="rId43" Type="http://schemas.openxmlformats.org/officeDocument/2006/relationships/hyperlink" Target="https://flowersplants.shop/Pictures/X881164_H_1.jpg" TargetMode="External"/><Relationship Id="rId139" Type="http://schemas.openxmlformats.org/officeDocument/2006/relationships/hyperlink" Target="https://flowersplants.shop/Pictures/X896102_H_1.jpg" TargetMode="External"/><Relationship Id="rId290" Type="http://schemas.openxmlformats.org/officeDocument/2006/relationships/hyperlink" Target="https://flowersplants.shop/Pictures/X906192_H_1.jpg" TargetMode="External"/><Relationship Id="rId304" Type="http://schemas.openxmlformats.org/officeDocument/2006/relationships/hyperlink" Target="https://flowersplants.shop/Pictures/X899266_H_1.jpg" TargetMode="External"/><Relationship Id="rId346" Type="http://schemas.openxmlformats.org/officeDocument/2006/relationships/hyperlink" Target="https://floraxchange.blob.core.windows.net/artikelen/9989540_v_t5.jpg" TargetMode="External"/><Relationship Id="rId388" Type="http://schemas.openxmlformats.org/officeDocument/2006/relationships/hyperlink" Target="https://floraxchange.blob.core.windows.net/artikelen/5570566_v_t5.jpg" TargetMode="External"/><Relationship Id="rId85" Type="http://schemas.openxmlformats.org/officeDocument/2006/relationships/hyperlink" Target="https://floraxchange.blob.core.windows.net/artikelen/9319757_v_t5.jpg" TargetMode="External"/><Relationship Id="rId150" Type="http://schemas.openxmlformats.org/officeDocument/2006/relationships/hyperlink" Target="https://flowersplants.shop/Pictures/X900869_H_1.jpg" TargetMode="External"/><Relationship Id="rId192" Type="http://schemas.openxmlformats.org/officeDocument/2006/relationships/hyperlink" Target="https://floraxchange.blob.core.windows.net/artikelen/7314919_v_t5.jpg" TargetMode="External"/><Relationship Id="rId206" Type="http://schemas.openxmlformats.org/officeDocument/2006/relationships/hyperlink" Target="https://flowersplants.shop/Pictures/X904069_H_1.jpg" TargetMode="External"/><Relationship Id="rId413" Type="http://schemas.openxmlformats.org/officeDocument/2006/relationships/hyperlink" Target="https://floraxchange.blob.core.windows.net/artikelen/10525038_v_t5.jpg" TargetMode="External"/><Relationship Id="rId248" Type="http://schemas.openxmlformats.org/officeDocument/2006/relationships/hyperlink" Target="https://flowersplants.shop/Pictures/X905231_H_1.jpg" TargetMode="External"/><Relationship Id="rId12" Type="http://schemas.openxmlformats.org/officeDocument/2006/relationships/hyperlink" Target="https://flowersplants.shop/Pictures/X852514_H_1.jpg" TargetMode="External"/><Relationship Id="rId108" Type="http://schemas.openxmlformats.org/officeDocument/2006/relationships/hyperlink" Target="https://floraxchange.blob.core.windows.net/artikelen/8353390_v_t5.jpg" TargetMode="External"/><Relationship Id="rId315" Type="http://schemas.openxmlformats.org/officeDocument/2006/relationships/hyperlink" Target="https://floraxchange.blob.core.windows.net/artikelen/8455962_v_t5.jpg" TargetMode="External"/><Relationship Id="rId357" Type="http://schemas.openxmlformats.org/officeDocument/2006/relationships/hyperlink" Target="https://floraxchange.blob.core.windows.net/artikelen/9689601_v_t5.jpg" TargetMode="External"/><Relationship Id="rId54" Type="http://schemas.openxmlformats.org/officeDocument/2006/relationships/hyperlink" Target="https://flowersplants.shop/Pictures/X887476_H_1.jpg" TargetMode="External"/><Relationship Id="rId96" Type="http://schemas.openxmlformats.org/officeDocument/2006/relationships/hyperlink" Target="https://floraxchange.blob.core.windows.net/artikelen/8170276_v_t5.jpg" TargetMode="External"/><Relationship Id="rId161" Type="http://schemas.openxmlformats.org/officeDocument/2006/relationships/hyperlink" Target="https://flowersplants.shop/Pictures/X900978_H_1.jpg" TargetMode="External"/><Relationship Id="rId217" Type="http://schemas.openxmlformats.org/officeDocument/2006/relationships/hyperlink" Target="https://flowersplants.shop/Pictures/X897997_H_1.jpg" TargetMode="External"/><Relationship Id="rId399" Type="http://schemas.openxmlformats.org/officeDocument/2006/relationships/hyperlink" Target="https://floraxchange.blob.core.windows.net/artikelen/10301403_v_t5.jpg" TargetMode="External"/><Relationship Id="rId259" Type="http://schemas.openxmlformats.org/officeDocument/2006/relationships/hyperlink" Target="https://flowersplants.shop/Pictures/X904144_H_1.jpg" TargetMode="External"/><Relationship Id="rId23" Type="http://schemas.openxmlformats.org/officeDocument/2006/relationships/hyperlink" Target="https://flowersplants.shop/Pictures/X878095_H_1.jpg" TargetMode="External"/><Relationship Id="rId119" Type="http://schemas.openxmlformats.org/officeDocument/2006/relationships/hyperlink" Target="https://flowersplants.shop/Pictures/X896458_H_1.jpg" TargetMode="External"/><Relationship Id="rId270" Type="http://schemas.openxmlformats.org/officeDocument/2006/relationships/hyperlink" Target="https://flowersplants.shop/Pictures/X894945_H_1.jpg" TargetMode="External"/><Relationship Id="rId326" Type="http://schemas.openxmlformats.org/officeDocument/2006/relationships/hyperlink" Target="https://floraxchange.blob.core.windows.net/artikelen/8312649_v_t5.jpg" TargetMode="External"/><Relationship Id="rId65" Type="http://schemas.openxmlformats.org/officeDocument/2006/relationships/hyperlink" Target="https://flowersplants.shop/Pictures/X887466_H_1.jpg" TargetMode="External"/><Relationship Id="rId130" Type="http://schemas.openxmlformats.org/officeDocument/2006/relationships/hyperlink" Target="https://flowersplants.shop/Pictures/X898106_H_1.jpg" TargetMode="External"/><Relationship Id="rId368" Type="http://schemas.openxmlformats.org/officeDocument/2006/relationships/hyperlink" Target="https://floraxchange.blob.core.windows.net/artikelen/9008367_v_t5.jpg" TargetMode="External"/><Relationship Id="rId172" Type="http://schemas.openxmlformats.org/officeDocument/2006/relationships/hyperlink" Target="https://flowersplants.shop/Pictures/X900857_V_1.jpg" TargetMode="External"/><Relationship Id="rId228" Type="http://schemas.openxmlformats.org/officeDocument/2006/relationships/hyperlink" Target="https://image.floriday.io/a62899db-186e-4518-b62e-79f4d910c295.jpg?bid=D00YYS7JWO3F749SJUCLUIIZ9" TargetMode="External"/><Relationship Id="rId281" Type="http://schemas.openxmlformats.org/officeDocument/2006/relationships/hyperlink" Target="https://flowersplants.shop/Pictures/X906413_H_1.jpg" TargetMode="External"/><Relationship Id="rId337" Type="http://schemas.openxmlformats.org/officeDocument/2006/relationships/hyperlink" Target="https://floraxchange.blob.core.windows.net/artikelen/10215478_v_t5.jpg" TargetMode="External"/><Relationship Id="rId34" Type="http://schemas.openxmlformats.org/officeDocument/2006/relationships/hyperlink" Target="https://flowersplants.shop/Pictures/X866665_V_1.jpg" TargetMode="External"/><Relationship Id="rId76" Type="http://schemas.openxmlformats.org/officeDocument/2006/relationships/hyperlink" Target="https://flowersplants.shop/Pictures/X887490_V_1.jpg" TargetMode="External"/><Relationship Id="rId141" Type="http://schemas.openxmlformats.org/officeDocument/2006/relationships/hyperlink" Target="https://flowersplants.shop/Pictures/X797859_H_1.jpg" TargetMode="External"/><Relationship Id="rId379" Type="http://schemas.openxmlformats.org/officeDocument/2006/relationships/hyperlink" Target="https://flowersplants.shop/Pictures/X904115_H_1.jpg" TargetMode="External"/><Relationship Id="rId7" Type="http://schemas.openxmlformats.org/officeDocument/2006/relationships/hyperlink" Target="https://img.img20.match-online.nl/Full/d9b08323-34e3-4094-b3b9-abc64cb0e9ae.jpg" TargetMode="External"/><Relationship Id="rId183" Type="http://schemas.openxmlformats.org/officeDocument/2006/relationships/hyperlink" Target="https://flowersplants.shop/Pictures/536793942_545608056_H_2.jpg" TargetMode="External"/><Relationship Id="rId239" Type="http://schemas.openxmlformats.org/officeDocument/2006/relationships/hyperlink" Target="https://flowersplants.shop/Pictures/X903922_H_1.jpg" TargetMode="External"/><Relationship Id="rId390" Type="http://schemas.openxmlformats.org/officeDocument/2006/relationships/hyperlink" Target="https://floraxchange.blob.core.windows.net/artikelen/5570601_v_t5.jpg" TargetMode="External"/><Relationship Id="rId404" Type="http://schemas.openxmlformats.org/officeDocument/2006/relationships/hyperlink" Target="https://flowersplants.shop/Pictures/X898509_H_1.jpg" TargetMode="External"/><Relationship Id="rId250" Type="http://schemas.openxmlformats.org/officeDocument/2006/relationships/hyperlink" Target="https://flowersplants.shop/Pictures/X900236_H_1.jpg" TargetMode="External"/><Relationship Id="rId292" Type="http://schemas.openxmlformats.org/officeDocument/2006/relationships/hyperlink" Target="https://flowersplants.shop/Pictures/X906187_H_1.jpg" TargetMode="External"/><Relationship Id="rId306" Type="http://schemas.openxmlformats.org/officeDocument/2006/relationships/hyperlink" Target="https://floraxchange.blob.core.windows.net/artikelen/6869763_v_t5.jpg" TargetMode="External"/><Relationship Id="rId45" Type="http://schemas.openxmlformats.org/officeDocument/2006/relationships/hyperlink" Target="https://flowersplants.shop/Pictures/X882329_H_1.jpg" TargetMode="External"/><Relationship Id="rId87" Type="http://schemas.openxmlformats.org/officeDocument/2006/relationships/hyperlink" Target="https://flowersplants.shop/Pictures/X888464_H_1.jpg" TargetMode="External"/><Relationship Id="rId110" Type="http://schemas.openxmlformats.org/officeDocument/2006/relationships/hyperlink" Target="https://flowersplants.shop/Pictures/X894496_H_1.jpg" TargetMode="External"/><Relationship Id="rId348" Type="http://schemas.openxmlformats.org/officeDocument/2006/relationships/hyperlink" Target="https://floraxchange.blob.core.windows.net/artikelen/10231732_v_t5.jpg" TargetMode="External"/><Relationship Id="rId152" Type="http://schemas.openxmlformats.org/officeDocument/2006/relationships/hyperlink" Target="https://flowersplants.shop/Pictures/X901159_H_1.jpg" TargetMode="External"/><Relationship Id="rId194" Type="http://schemas.openxmlformats.org/officeDocument/2006/relationships/hyperlink" Target="https://floraxchange.blob.core.windows.net/artikelen/10211286_v_t5.jpg" TargetMode="External"/><Relationship Id="rId208" Type="http://schemas.openxmlformats.org/officeDocument/2006/relationships/hyperlink" Target="https://flowersplants.shop/Pictures/X903402_H_1.jpg" TargetMode="External"/><Relationship Id="rId415" Type="http://schemas.openxmlformats.org/officeDocument/2006/relationships/hyperlink" Target="http://img20.match-online.nl/Full/6a2470d8-6eb9-400b-9b5e-ae01cf77da91.jpg" TargetMode="External"/><Relationship Id="rId261" Type="http://schemas.openxmlformats.org/officeDocument/2006/relationships/hyperlink" Target="https://flowersplants.shop/Pictures/X904896_V_1.jpg" TargetMode="External"/><Relationship Id="rId14" Type="http://schemas.openxmlformats.org/officeDocument/2006/relationships/hyperlink" Target="https://floraxchange.blob.core.windows.net/artikelen/9863089_v_t5.jpg" TargetMode="External"/><Relationship Id="rId56" Type="http://schemas.openxmlformats.org/officeDocument/2006/relationships/hyperlink" Target="https://flowersplants.shop/Pictures/X887473_H_1.jpg" TargetMode="External"/><Relationship Id="rId317" Type="http://schemas.openxmlformats.org/officeDocument/2006/relationships/hyperlink" Target="https://floraxchange.blob.core.windows.net/artikelen/8266196_v_t5.jpg" TargetMode="External"/><Relationship Id="rId359" Type="http://schemas.openxmlformats.org/officeDocument/2006/relationships/hyperlink" Target="https://floraxchange.blob.core.windows.net/artikelen/6840166_v_t5.jpg" TargetMode="External"/><Relationship Id="rId98" Type="http://schemas.openxmlformats.org/officeDocument/2006/relationships/hyperlink" Target="https://flowersplants.shop/Pictures/X890921_H_1.jpg" TargetMode="External"/><Relationship Id="rId121" Type="http://schemas.openxmlformats.org/officeDocument/2006/relationships/hyperlink" Target="https://flowersplants.shop/Pictures/X896757_H_1.jpg" TargetMode="External"/><Relationship Id="rId163" Type="http://schemas.openxmlformats.org/officeDocument/2006/relationships/hyperlink" Target="https://flowersplants.shop/Pictures/X900873_H_1.jpg" TargetMode="External"/><Relationship Id="rId219" Type="http://schemas.openxmlformats.org/officeDocument/2006/relationships/hyperlink" Target="https://flowersplants.shop/Pictures/X904523_H_1.jpg" TargetMode="External"/><Relationship Id="rId370" Type="http://schemas.openxmlformats.org/officeDocument/2006/relationships/hyperlink" Target="https://floraxchange.blob.core.windows.net/artikelen/5229721_v_t5.jpg" TargetMode="External"/><Relationship Id="rId230" Type="http://schemas.openxmlformats.org/officeDocument/2006/relationships/hyperlink" Target="https://floraxchange.blob.core.windows.net/artikelen/10495981_v_t5.jpg" TargetMode="External"/><Relationship Id="rId25" Type="http://schemas.openxmlformats.org/officeDocument/2006/relationships/hyperlink" Target="https://flowersplants.shop/Pictures/X879556_H_1.jpg" TargetMode="External"/><Relationship Id="rId67" Type="http://schemas.openxmlformats.org/officeDocument/2006/relationships/hyperlink" Target="https://flowersplants.shop/Pictures/X880353_H_1.jpg" TargetMode="External"/><Relationship Id="rId272" Type="http://schemas.openxmlformats.org/officeDocument/2006/relationships/hyperlink" Target="https://flowersplants.shop/Pictures/X905818_V_1.jpg" TargetMode="External"/><Relationship Id="rId328" Type="http://schemas.openxmlformats.org/officeDocument/2006/relationships/hyperlink" Target="https://floraxchange.blob.core.windows.net/artikelen/8456003_v_t5.jpg" TargetMode="External"/><Relationship Id="rId132" Type="http://schemas.openxmlformats.org/officeDocument/2006/relationships/hyperlink" Target="https://flowersplants.shop/Pictures/X883056_H_1.jpg" TargetMode="External"/><Relationship Id="rId174" Type="http://schemas.openxmlformats.org/officeDocument/2006/relationships/hyperlink" Target="https://flowersplants.shop/Pictures/X900868_H_1.jpg" TargetMode="External"/><Relationship Id="rId381" Type="http://schemas.openxmlformats.org/officeDocument/2006/relationships/hyperlink" Target="https://floraxchange.blob.core.windows.net/artikelen/2181290_v_t5.jpg" TargetMode="External"/><Relationship Id="rId241" Type="http://schemas.openxmlformats.org/officeDocument/2006/relationships/hyperlink" Target="https://floraxchange.blob.core.windows.net/artikelen/9529022_v_t5.jpg" TargetMode="External"/><Relationship Id="rId36" Type="http://schemas.openxmlformats.org/officeDocument/2006/relationships/hyperlink" Target="https://floraxchange.blob.core.windows.net/artikelen/6547354_v_t5.jpg" TargetMode="External"/><Relationship Id="rId283" Type="http://schemas.openxmlformats.org/officeDocument/2006/relationships/hyperlink" Target="https://flowersplants.shop/Pictures/X905931_H_1.jpg" TargetMode="External"/><Relationship Id="rId339" Type="http://schemas.openxmlformats.org/officeDocument/2006/relationships/hyperlink" Target="https://floraxchange.blob.core.windows.net/artikelen/8644054_v_t5.jpg" TargetMode="External"/><Relationship Id="rId78" Type="http://schemas.openxmlformats.org/officeDocument/2006/relationships/hyperlink" Target="https://floraxchange.blob.core.windows.net/artikelen/9082355_v_t5.jpg" TargetMode="External"/><Relationship Id="rId101" Type="http://schemas.openxmlformats.org/officeDocument/2006/relationships/hyperlink" Target="https://flowersplants.shop/Pictures/X891152_H_1.jpg" TargetMode="External"/><Relationship Id="rId143" Type="http://schemas.openxmlformats.org/officeDocument/2006/relationships/hyperlink" Target="https://flowersplants.shop/Pictures/X900837_H_1.jpg" TargetMode="External"/><Relationship Id="rId185" Type="http://schemas.openxmlformats.org/officeDocument/2006/relationships/hyperlink" Target="https://floraxchange.blob.core.windows.net/artikelen/9758606_v_t5.jpg" TargetMode="External"/><Relationship Id="rId350" Type="http://schemas.openxmlformats.org/officeDocument/2006/relationships/hyperlink" Target="https://floraxchange.blob.core.windows.net/artikelen/6606736_v_t5.jpg" TargetMode="External"/><Relationship Id="rId406" Type="http://schemas.openxmlformats.org/officeDocument/2006/relationships/hyperlink" Target="https://floraxchange.blob.core.windows.net/artikelen/7416260_v_t5.jpg" TargetMode="External"/><Relationship Id="rId9" Type="http://schemas.openxmlformats.org/officeDocument/2006/relationships/hyperlink" Target="https://img.img20.match-online.nl/Full/775de48f-837f-44cc-b0d4-b59d70903681.jpg" TargetMode="External"/><Relationship Id="rId210" Type="http://schemas.openxmlformats.org/officeDocument/2006/relationships/hyperlink" Target="https://flowersplants.shop/Pictures/X903408_V_1.jpg" TargetMode="External"/><Relationship Id="rId392" Type="http://schemas.openxmlformats.org/officeDocument/2006/relationships/hyperlink" Target="https://floraxchange.blob.core.windows.net/artikelen/5475202_v_t5.jpg" TargetMode="External"/><Relationship Id="rId252" Type="http://schemas.openxmlformats.org/officeDocument/2006/relationships/hyperlink" Target="https://image.floriday.io/ae885664-f69d-4223-8cd4-7bf1dc4c2fd3?bid=5xukhc980of6aqijp5o71pqkz" TargetMode="External"/><Relationship Id="rId294" Type="http://schemas.openxmlformats.org/officeDocument/2006/relationships/hyperlink" Target="https://flowersplants.shop/Pictures/X905734_H_1.jpg" TargetMode="External"/><Relationship Id="rId308" Type="http://schemas.openxmlformats.org/officeDocument/2006/relationships/hyperlink" Target="https://floraxchange.blob.core.windows.net/artikelen/7551714_v_t5.jpg" TargetMode="External"/><Relationship Id="rId47" Type="http://schemas.openxmlformats.org/officeDocument/2006/relationships/hyperlink" Target="https://flowersplants.shop/Pictures/X887202_V_1.jpg" TargetMode="External"/><Relationship Id="rId89" Type="http://schemas.openxmlformats.org/officeDocument/2006/relationships/hyperlink" Target="https://flowersplants.shop/Pictures/X890185_H_1.jpg" TargetMode="External"/><Relationship Id="rId112" Type="http://schemas.openxmlformats.org/officeDocument/2006/relationships/hyperlink" Target="https://flowersplants.shop/Pictures/X894885_H_1.jpg" TargetMode="External"/><Relationship Id="rId154" Type="http://schemas.openxmlformats.org/officeDocument/2006/relationships/hyperlink" Target="https://flowersplants.shop/Pictures/X894875_H_1.jpg" TargetMode="External"/><Relationship Id="rId361" Type="http://schemas.openxmlformats.org/officeDocument/2006/relationships/hyperlink" Target="https://flowersplants.shop/Pictures/X857690_H_1.jpg" TargetMode="External"/><Relationship Id="rId196" Type="http://schemas.openxmlformats.org/officeDocument/2006/relationships/hyperlink" Target="https://floraxchange.blob.core.windows.net/artikelen/9676513_v_t5.jpg" TargetMode="External"/><Relationship Id="rId417" Type="http://schemas.openxmlformats.org/officeDocument/2006/relationships/hyperlink" Target="https://floraxchange.blob.core.windows.net/artikelen/9778039_v_t5.jpg" TargetMode="External"/><Relationship Id="rId16" Type="http://schemas.openxmlformats.org/officeDocument/2006/relationships/hyperlink" Target="https://floraxchange.blob.core.windows.net/artikelen/9852400_v_t5.jpg" TargetMode="External"/><Relationship Id="rId221" Type="http://schemas.openxmlformats.org/officeDocument/2006/relationships/hyperlink" Target="https://floraxchange.blob.core.windows.net/artikelen/5905707_v_t5.jpg" TargetMode="External"/><Relationship Id="rId263" Type="http://schemas.openxmlformats.org/officeDocument/2006/relationships/hyperlink" Target="https://flowersplants.shop/Pictures/X904130_H_1.jpg" TargetMode="External"/><Relationship Id="rId319" Type="http://schemas.openxmlformats.org/officeDocument/2006/relationships/hyperlink" Target="https://floraxchange.blob.core.windows.net/artikelen/9361413_v_t5.jpg" TargetMode="External"/><Relationship Id="rId58" Type="http://schemas.openxmlformats.org/officeDocument/2006/relationships/hyperlink" Target="https://flowersplants.shop/Pictures/X887469_H_1.jpg" TargetMode="External"/><Relationship Id="rId123" Type="http://schemas.openxmlformats.org/officeDocument/2006/relationships/hyperlink" Target="https://flowersplants.shop/Pictures/X896768_H_1.jpg" TargetMode="External"/><Relationship Id="rId330" Type="http://schemas.openxmlformats.org/officeDocument/2006/relationships/hyperlink" Target="https://floraxchange.blob.core.windows.net/artikelen/9194645_v_t5.jpg" TargetMode="External"/><Relationship Id="rId165" Type="http://schemas.openxmlformats.org/officeDocument/2006/relationships/hyperlink" Target="https://flowersplants.shop/Pictures/X901061_H_1.jpg" TargetMode="External"/><Relationship Id="rId372" Type="http://schemas.openxmlformats.org/officeDocument/2006/relationships/hyperlink" Target="https://flowersplants.shop/Pictures/X891879_H_1.jpg" TargetMode="External"/><Relationship Id="rId232" Type="http://schemas.openxmlformats.org/officeDocument/2006/relationships/hyperlink" Target="https://floraxchange.blob.core.windows.net/artikelen/7888480_v_t5.jpg" TargetMode="External"/><Relationship Id="rId274" Type="http://schemas.openxmlformats.org/officeDocument/2006/relationships/hyperlink" Target="https://flowersplants.shop/Pictures/X906179_H_1.jpg" TargetMode="External"/><Relationship Id="rId27" Type="http://schemas.openxmlformats.org/officeDocument/2006/relationships/hyperlink" Target="https://flowersplants.shop/Pictures/X879570_H_1.jpg" TargetMode="External"/><Relationship Id="rId69" Type="http://schemas.openxmlformats.org/officeDocument/2006/relationships/hyperlink" Target="https://flowersplants.shop/Pictures/X887466_H_1.jpg" TargetMode="External"/><Relationship Id="rId134" Type="http://schemas.openxmlformats.org/officeDocument/2006/relationships/hyperlink" Target="https://floraxchange.blob.core.windows.net/artikelen/7087305_v_t5.jpg" TargetMode="External"/><Relationship Id="rId80" Type="http://schemas.openxmlformats.org/officeDocument/2006/relationships/hyperlink" Target="https://img.img20.match-online.nl/Full/38f4a360-8a9e-43d6-9eda-a313f6199103.jpg" TargetMode="External"/><Relationship Id="rId176" Type="http://schemas.openxmlformats.org/officeDocument/2006/relationships/hyperlink" Target="https://flowersplants.shop/Pictures/X900890_H_1.jpg" TargetMode="External"/><Relationship Id="rId341" Type="http://schemas.openxmlformats.org/officeDocument/2006/relationships/hyperlink" Target="https://floraxchange.blob.core.windows.net/artikelen/10478355_v_t5.jpg" TargetMode="External"/><Relationship Id="rId383" Type="http://schemas.openxmlformats.org/officeDocument/2006/relationships/hyperlink" Target="https://flowersplants.shop/Pictures/543030238_551028619_V_2.jpg" TargetMode="External"/><Relationship Id="rId201" Type="http://schemas.openxmlformats.org/officeDocument/2006/relationships/hyperlink" Target="https://floraxchange.blob.core.windows.net/artikelen/9896317_v_t5.jpg" TargetMode="External"/><Relationship Id="rId222" Type="http://schemas.openxmlformats.org/officeDocument/2006/relationships/hyperlink" Target="https://flowersplants.shop/Pictures/X904095_H_1.jpg" TargetMode="External"/><Relationship Id="rId243" Type="http://schemas.openxmlformats.org/officeDocument/2006/relationships/hyperlink" Target="https://flowersplants.shop/Pictures/533519546_541419554_H_2.jpg" TargetMode="External"/><Relationship Id="rId264" Type="http://schemas.openxmlformats.org/officeDocument/2006/relationships/hyperlink" Target="https://flowersplants.shop/Pictures/X904498_H_1.jpg" TargetMode="External"/><Relationship Id="rId285" Type="http://schemas.openxmlformats.org/officeDocument/2006/relationships/hyperlink" Target="https://flowersplants.shop/Pictures/X906344_H_1.jpg" TargetMode="External"/><Relationship Id="rId17" Type="http://schemas.openxmlformats.org/officeDocument/2006/relationships/hyperlink" Target="https://floraxchange.blob.core.windows.net/artikelen/9852304_v_t5.jpg" TargetMode="External"/><Relationship Id="rId38" Type="http://schemas.openxmlformats.org/officeDocument/2006/relationships/hyperlink" Target="https://floraxchange.blob.core.windows.net/artikelen/8289053_v_t5.jpg" TargetMode="External"/><Relationship Id="rId59" Type="http://schemas.openxmlformats.org/officeDocument/2006/relationships/hyperlink" Target="https://flowersplants.shop/Pictures/X887459_H_1.jpg" TargetMode="External"/><Relationship Id="rId103" Type="http://schemas.openxmlformats.org/officeDocument/2006/relationships/hyperlink" Target="https://floraxchange.blob.core.windows.net/artikelen/6518309_v_t5.jpg" TargetMode="External"/><Relationship Id="rId124" Type="http://schemas.openxmlformats.org/officeDocument/2006/relationships/hyperlink" Target="https://flowersplants.shop/Pictures/X896748_V_1.jpg" TargetMode="External"/><Relationship Id="rId310" Type="http://schemas.openxmlformats.org/officeDocument/2006/relationships/hyperlink" Target="https://floraxchange.blob.core.windows.net/artikelen/9527172_v_t5.jpg" TargetMode="External"/><Relationship Id="rId70" Type="http://schemas.openxmlformats.org/officeDocument/2006/relationships/hyperlink" Target="https://flowersplants.shop/Pictures/X887460_H_1.jpg" TargetMode="External"/><Relationship Id="rId91" Type="http://schemas.openxmlformats.org/officeDocument/2006/relationships/hyperlink" Target="https://flowersplants.shop/Pictures/X890246_V_1.jpg" TargetMode="External"/><Relationship Id="rId145" Type="http://schemas.openxmlformats.org/officeDocument/2006/relationships/hyperlink" Target="https://flowersplants.shop/Pictures/X900857_V_1.jpg" TargetMode="External"/><Relationship Id="rId166" Type="http://schemas.openxmlformats.org/officeDocument/2006/relationships/hyperlink" Target="https://floraxchange.blob.core.windows.net/artikelen/9862628_v_t5.jpg" TargetMode="External"/><Relationship Id="rId187" Type="http://schemas.openxmlformats.org/officeDocument/2006/relationships/hyperlink" Target="https://floraxchange.blob.core.windows.net/artikelen/10199396_v_t5.jpg" TargetMode="External"/><Relationship Id="rId331" Type="http://schemas.openxmlformats.org/officeDocument/2006/relationships/hyperlink" Target="https://floraxchange.blob.core.windows.net/artikelen/10219742_v_t5.jpg" TargetMode="External"/><Relationship Id="rId352" Type="http://schemas.openxmlformats.org/officeDocument/2006/relationships/hyperlink" Target="https://floraxchange.blob.core.windows.net/artikelen/3795995_v_t5.jpg" TargetMode="External"/><Relationship Id="rId373" Type="http://schemas.openxmlformats.org/officeDocument/2006/relationships/hyperlink" Target="https://floraxchange.blob.core.windows.net/artikelen/10205173_v_t5.jpg" TargetMode="External"/><Relationship Id="rId394" Type="http://schemas.openxmlformats.org/officeDocument/2006/relationships/hyperlink" Target="https://floraxchange.blob.core.windows.net/artikelen/7662295_v_t5.jpg" TargetMode="External"/><Relationship Id="rId408" Type="http://schemas.openxmlformats.org/officeDocument/2006/relationships/hyperlink" Target="https://floraxchange.blob.core.windows.net/artikelen/8849774_v_t5.jpg" TargetMode="External"/><Relationship Id="rId1" Type="http://schemas.openxmlformats.org/officeDocument/2006/relationships/hyperlink" Target="https://flowersplants.shop/Pictures/X838070_H_1.jpg" TargetMode="External"/><Relationship Id="rId212" Type="http://schemas.openxmlformats.org/officeDocument/2006/relationships/hyperlink" Target="https://flowersplants.shop/Pictures/X903499_H_1.jpg" TargetMode="External"/><Relationship Id="rId233" Type="http://schemas.openxmlformats.org/officeDocument/2006/relationships/hyperlink" Target="https://floraxchange.blob.core.windows.net/artikelen/10087508_v_t5.jpg" TargetMode="External"/><Relationship Id="rId254" Type="http://schemas.openxmlformats.org/officeDocument/2006/relationships/hyperlink" Target="https://flowersplants.shop/Pictures/X901739_H_1.jpg" TargetMode="External"/><Relationship Id="rId28" Type="http://schemas.openxmlformats.org/officeDocument/2006/relationships/hyperlink" Target="https://flowersplants.shop/Pictures/X881527_H_1.jpg" TargetMode="External"/><Relationship Id="rId49" Type="http://schemas.openxmlformats.org/officeDocument/2006/relationships/hyperlink" Target="https://flowersplants.shop/Pictures/X887211_H_1.jpg" TargetMode="External"/><Relationship Id="rId114" Type="http://schemas.openxmlformats.org/officeDocument/2006/relationships/hyperlink" Target="https://flowersplants.shop/Pictures/X894937_H_1.jpg" TargetMode="External"/><Relationship Id="rId275" Type="http://schemas.openxmlformats.org/officeDocument/2006/relationships/hyperlink" Target="https://flowersplants.shop/Pictures/X906275_V_1.jpg" TargetMode="External"/><Relationship Id="rId296" Type="http://schemas.openxmlformats.org/officeDocument/2006/relationships/hyperlink" Target="https://flowersplants.shop/Pictures/X892939_H_1.jpg" TargetMode="External"/><Relationship Id="rId300" Type="http://schemas.openxmlformats.org/officeDocument/2006/relationships/hyperlink" Target="https://floraxchange.blob.core.windows.net/artikelen/7043749_v_t5.jpg" TargetMode="External"/><Relationship Id="rId60" Type="http://schemas.openxmlformats.org/officeDocument/2006/relationships/hyperlink" Target="https://flowersplants.shop/Pictures/X887483_H_1.jpg" TargetMode="External"/><Relationship Id="rId81" Type="http://schemas.openxmlformats.org/officeDocument/2006/relationships/hyperlink" Target="https://flowersplants.shop/Pictures/X889386_H_1.jpg" TargetMode="External"/><Relationship Id="rId135" Type="http://schemas.openxmlformats.org/officeDocument/2006/relationships/hyperlink" Target="https://image.floriday.io/beeldbank/8713782570112DAAHPMZVM5YRI?bid=8713782570112DAAHPMZVM5YRI" TargetMode="External"/><Relationship Id="rId156" Type="http://schemas.openxmlformats.org/officeDocument/2006/relationships/hyperlink" Target="https://flowersplants.shop/Pictures/X901100_H_1.jpg" TargetMode="External"/><Relationship Id="rId177" Type="http://schemas.openxmlformats.org/officeDocument/2006/relationships/hyperlink" Target="https://flowersplants.shop/Pictures/X896789_V_1.jpg" TargetMode="External"/><Relationship Id="rId198" Type="http://schemas.openxmlformats.org/officeDocument/2006/relationships/hyperlink" Target="https://floraxchange.blob.core.windows.net/artikelen/10211289_v_t5.jpg" TargetMode="External"/><Relationship Id="rId321" Type="http://schemas.openxmlformats.org/officeDocument/2006/relationships/hyperlink" Target="https://floraxchange.blob.core.windows.net/artikelen/10211295_v_t5.jpg" TargetMode="External"/><Relationship Id="rId342" Type="http://schemas.openxmlformats.org/officeDocument/2006/relationships/hyperlink" Target="https://floraxchange.blob.core.windows.net/artikelen/10212976_v_t5.jpg" TargetMode="External"/><Relationship Id="rId363" Type="http://schemas.openxmlformats.org/officeDocument/2006/relationships/hyperlink" Target="https://flowersplants.shop/Pictures/X907308_H_1.jpg" TargetMode="External"/><Relationship Id="rId384" Type="http://schemas.openxmlformats.org/officeDocument/2006/relationships/hyperlink" Target="https://floraxchange.blob.core.windows.net/artikelen/9091596_v_t5.jpg" TargetMode="External"/><Relationship Id="rId419" Type="http://schemas.openxmlformats.org/officeDocument/2006/relationships/hyperlink" Target="https://floraxchange.blob.core.windows.net/artikelen/9230281_v_t5.jpg" TargetMode="External"/><Relationship Id="rId202" Type="http://schemas.openxmlformats.org/officeDocument/2006/relationships/hyperlink" Target="https://floraxchange.blob.core.windows.net/artikelen/10333734_v_t5.jpg" TargetMode="External"/><Relationship Id="rId223" Type="http://schemas.openxmlformats.org/officeDocument/2006/relationships/hyperlink" Target="https://flowersplants.shop/Pictures/X895846_H_1.jpg" TargetMode="External"/><Relationship Id="rId244" Type="http://schemas.openxmlformats.org/officeDocument/2006/relationships/hyperlink" Target="https://flowersplants.shop/Pictures/X904343_H_1.jpg" TargetMode="External"/><Relationship Id="rId18" Type="http://schemas.openxmlformats.org/officeDocument/2006/relationships/hyperlink" Target="https://floraxchange.blob.core.windows.net/artikelen/9319774_v_t5.jpg" TargetMode="External"/><Relationship Id="rId39" Type="http://schemas.openxmlformats.org/officeDocument/2006/relationships/hyperlink" Target="https://floraxchange.blob.core.windows.net/artikelen/6299045_v_t5.jpg" TargetMode="External"/><Relationship Id="rId265" Type="http://schemas.openxmlformats.org/officeDocument/2006/relationships/hyperlink" Target="https://flowersplants.shop/Pictures/X905937_H_1.jpg" TargetMode="External"/><Relationship Id="rId286" Type="http://schemas.openxmlformats.org/officeDocument/2006/relationships/hyperlink" Target="https://flowersplants.shop/Pictures/X901800_H_1.jpg" TargetMode="External"/><Relationship Id="rId50" Type="http://schemas.openxmlformats.org/officeDocument/2006/relationships/hyperlink" Target="https://flowersplants.shop/Pictures/X887457_H_1.jpg" TargetMode="External"/><Relationship Id="rId104" Type="http://schemas.openxmlformats.org/officeDocument/2006/relationships/hyperlink" Target="https://flowersplants.shop/Pictures/X797859_H_1.jpg" TargetMode="External"/><Relationship Id="rId125" Type="http://schemas.openxmlformats.org/officeDocument/2006/relationships/hyperlink" Target="https://flowersplants.shop/Pictures/X897724_H_1.jpg" TargetMode="External"/><Relationship Id="rId146" Type="http://schemas.openxmlformats.org/officeDocument/2006/relationships/hyperlink" Target="https://flowersplants.shop/Pictures/X900868_H_1.jpg" TargetMode="External"/><Relationship Id="rId167" Type="http://schemas.openxmlformats.org/officeDocument/2006/relationships/hyperlink" Target="https://floraxchange.blob.core.windows.net/artikelen/9032218_v_t5.jpg" TargetMode="External"/><Relationship Id="rId188" Type="http://schemas.openxmlformats.org/officeDocument/2006/relationships/hyperlink" Target="https://floraxchange.blob.core.windows.net/artikelen/9522542_v_t5.jpg" TargetMode="External"/><Relationship Id="rId311" Type="http://schemas.openxmlformats.org/officeDocument/2006/relationships/hyperlink" Target="https://floraxchange.blob.core.windows.net/artikelen/7143779_v_t5.jpg" TargetMode="External"/><Relationship Id="rId332" Type="http://schemas.openxmlformats.org/officeDocument/2006/relationships/hyperlink" Target="https://floraxchange.blob.core.windows.net/artikelen/9816144_v_t5.jpg" TargetMode="External"/><Relationship Id="rId353" Type="http://schemas.openxmlformats.org/officeDocument/2006/relationships/hyperlink" Target="https://floraxchange.blob.core.windows.net/artikelen/5570644_v_t5.jpg" TargetMode="External"/><Relationship Id="rId374" Type="http://schemas.openxmlformats.org/officeDocument/2006/relationships/hyperlink" Target="http://img20.match-online.nl/Full/cf3f9765-9a2c-4a86-bf9f-7132911630f5.jpg" TargetMode="External"/><Relationship Id="rId395" Type="http://schemas.openxmlformats.org/officeDocument/2006/relationships/hyperlink" Target="https://floraxchange.blob.core.windows.net/artikelen/9952224_v_t5.jpg" TargetMode="External"/><Relationship Id="rId409" Type="http://schemas.openxmlformats.org/officeDocument/2006/relationships/hyperlink" Target="https://floraxchange.blob.core.windows.net/artikelen/10525648_v_t5.jpg" TargetMode="External"/><Relationship Id="rId71" Type="http://schemas.openxmlformats.org/officeDocument/2006/relationships/hyperlink" Target="https://flowersplants.shop/Pictures/X887472_H_1.jpg" TargetMode="External"/><Relationship Id="rId92" Type="http://schemas.openxmlformats.org/officeDocument/2006/relationships/hyperlink" Target="https://vmp.wincoholland.com/storage/images/composite_products/3909/3909_209.jpg?timestamp=1745563106" TargetMode="External"/><Relationship Id="rId213" Type="http://schemas.openxmlformats.org/officeDocument/2006/relationships/hyperlink" Target="https://flowersplants.shop/Pictures/X903510_H_1.jpg" TargetMode="External"/><Relationship Id="rId234" Type="http://schemas.openxmlformats.org/officeDocument/2006/relationships/hyperlink" Target="https://floraxchange.blob.core.windows.net/artikelen/7665409_v_t5.jpg" TargetMode="External"/><Relationship Id="rId420" Type="http://schemas.openxmlformats.org/officeDocument/2006/relationships/printerSettings" Target="../printerSettings/printerSettings1.bin"/><Relationship Id="rId2" Type="http://schemas.openxmlformats.org/officeDocument/2006/relationships/hyperlink" Target="https://flowersplants.shop/Pictures/X841033_V_1.jpg" TargetMode="External"/><Relationship Id="rId29" Type="http://schemas.openxmlformats.org/officeDocument/2006/relationships/hyperlink" Target="https://flowersplants.shop/Pictures/X881504_V_1.jpg" TargetMode="External"/><Relationship Id="rId255" Type="http://schemas.openxmlformats.org/officeDocument/2006/relationships/hyperlink" Target="https://flowersplants.shop/Pictures/540578648_548540930_H_2.jpg" TargetMode="External"/><Relationship Id="rId276" Type="http://schemas.openxmlformats.org/officeDocument/2006/relationships/hyperlink" Target="https://flowersplants.shop/Pictures/X906107_H_1.jpg" TargetMode="External"/><Relationship Id="rId297" Type="http://schemas.openxmlformats.org/officeDocument/2006/relationships/hyperlink" Target="https://flowersplants.shop/Pictures/X906059_H_1.jpg" TargetMode="External"/><Relationship Id="rId40" Type="http://schemas.openxmlformats.org/officeDocument/2006/relationships/hyperlink" Target="https://floraxchange.blob.core.windows.net/artikelen/8673001_v_t5.jpg" TargetMode="External"/><Relationship Id="rId115" Type="http://schemas.openxmlformats.org/officeDocument/2006/relationships/hyperlink" Target="https://floraxchange.blob.core.windows.net/artikelen/4470265_v_t5.jpg" TargetMode="External"/><Relationship Id="rId136" Type="http://schemas.openxmlformats.org/officeDocument/2006/relationships/hyperlink" Target="https://image.floriday.io/d3a2e3d5-d318-46f6-8830-79b015bee273.jpg?bid=CNUXNRNYJ4AKZ1FFPQWOBGZG3" TargetMode="External"/><Relationship Id="rId157" Type="http://schemas.openxmlformats.org/officeDocument/2006/relationships/hyperlink" Target="https://flowersplants.shop/Pictures/X892307_H_1.jpg" TargetMode="External"/><Relationship Id="rId178" Type="http://schemas.openxmlformats.org/officeDocument/2006/relationships/hyperlink" Target="https://floraxchange.blob.core.windows.net/artikelen/8179711_v_t5.jpg" TargetMode="External"/><Relationship Id="rId301" Type="http://schemas.openxmlformats.org/officeDocument/2006/relationships/hyperlink" Target="https://flowersplants.shop/Pictures/543053641_551031034_V_2.jpg" TargetMode="External"/><Relationship Id="rId322" Type="http://schemas.openxmlformats.org/officeDocument/2006/relationships/hyperlink" Target="https://floraxchange.blob.core.windows.net/artikelen/10211292_v_t5.jpg" TargetMode="External"/><Relationship Id="rId343" Type="http://schemas.openxmlformats.org/officeDocument/2006/relationships/hyperlink" Target="https://floraxchange.blob.core.windows.net/artikelen/2419000_v_t5.jpg" TargetMode="External"/><Relationship Id="rId364" Type="http://schemas.openxmlformats.org/officeDocument/2006/relationships/hyperlink" Target="https://flowersplants.shop/Pictures/X900053_H_1.jpg" TargetMode="External"/><Relationship Id="rId61" Type="http://schemas.openxmlformats.org/officeDocument/2006/relationships/hyperlink" Target="https://flowersplants.shop/Pictures/X887464_H_1.jpg" TargetMode="External"/><Relationship Id="rId82" Type="http://schemas.openxmlformats.org/officeDocument/2006/relationships/hyperlink" Target="https://img.img20.match-online.nl/Full/7a8684ba-c472-4d5c-ad11-16b1f246a2d0.jpg" TargetMode="External"/><Relationship Id="rId199" Type="http://schemas.openxmlformats.org/officeDocument/2006/relationships/hyperlink" Target="https://floraxchange.blob.core.windows.net/artikelen/9194710_v_t5.jpg" TargetMode="External"/><Relationship Id="rId203" Type="http://schemas.openxmlformats.org/officeDocument/2006/relationships/hyperlink" Target="https://floraxchange.blob.core.windows.net/artikelen/10211297_v_t5.jpg" TargetMode="External"/><Relationship Id="rId385" Type="http://schemas.openxmlformats.org/officeDocument/2006/relationships/hyperlink" Target="https://floraxchange.blob.core.windows.net/artikelen/7695030_v_t5.jpg" TargetMode="External"/><Relationship Id="rId19" Type="http://schemas.openxmlformats.org/officeDocument/2006/relationships/hyperlink" Target="https://floraxchange.blob.core.windows.net/artikelen/7861285_v_t5.jpg" TargetMode="External"/><Relationship Id="rId224" Type="http://schemas.openxmlformats.org/officeDocument/2006/relationships/hyperlink" Target="https://flowersplants.shop/Pictures/X904898_H_1.jpg" TargetMode="External"/><Relationship Id="rId245" Type="http://schemas.openxmlformats.org/officeDocument/2006/relationships/hyperlink" Target="https://floraxchange.blob.core.windows.net/artikelen/6752599_v_t5.jpg" TargetMode="External"/><Relationship Id="rId266" Type="http://schemas.openxmlformats.org/officeDocument/2006/relationships/hyperlink" Target="https://flowersplants.shop/Pictures/X906359_H_1.jpg" TargetMode="External"/><Relationship Id="rId287" Type="http://schemas.openxmlformats.org/officeDocument/2006/relationships/hyperlink" Target="https://flowersplants.shop/Pictures/X897997_H_1.jpg" TargetMode="External"/><Relationship Id="rId410" Type="http://schemas.openxmlformats.org/officeDocument/2006/relationships/hyperlink" Target="https://floraxchange.blob.core.windows.net/artikelen/10525008_v_t5.jpg" TargetMode="External"/><Relationship Id="rId30" Type="http://schemas.openxmlformats.org/officeDocument/2006/relationships/hyperlink" Target="https://flowersplants.shop/Pictures/X881458_H_1.jpg" TargetMode="External"/><Relationship Id="rId105" Type="http://schemas.openxmlformats.org/officeDocument/2006/relationships/hyperlink" Target="https://floraxchange.blob.core.windows.net/artikelen/7529224_v_t5.jpg" TargetMode="External"/><Relationship Id="rId126" Type="http://schemas.openxmlformats.org/officeDocument/2006/relationships/hyperlink" Target="https://flowersplants.shop/Pictures/X897722_H_1.jpg" TargetMode="External"/><Relationship Id="rId147" Type="http://schemas.openxmlformats.org/officeDocument/2006/relationships/hyperlink" Target="https://flowersplants.shop/Pictures/X900846_V_1.jpg" TargetMode="External"/><Relationship Id="rId168" Type="http://schemas.openxmlformats.org/officeDocument/2006/relationships/hyperlink" Target="https://floraxchange.blob.core.windows.net/artikelen/8962145_v_t5.jpg" TargetMode="External"/><Relationship Id="rId312" Type="http://schemas.openxmlformats.org/officeDocument/2006/relationships/hyperlink" Target="https://floraxchange.blob.core.windows.net/artikelen/9050733_v_t5.jpg" TargetMode="External"/><Relationship Id="rId333" Type="http://schemas.openxmlformats.org/officeDocument/2006/relationships/hyperlink" Target="https://floraxchange.blob.core.windows.net/artikelen/8075025_v_t5.jpg" TargetMode="External"/><Relationship Id="rId354" Type="http://schemas.openxmlformats.org/officeDocument/2006/relationships/hyperlink" Target="https://floraxchange.blob.core.windows.net/artikelen/8880217_v_t5.jpg" TargetMode="External"/><Relationship Id="rId51" Type="http://schemas.openxmlformats.org/officeDocument/2006/relationships/hyperlink" Target="https://flowersplants.shop/Pictures/X886606_H_1.jpg" TargetMode="External"/><Relationship Id="rId72" Type="http://schemas.openxmlformats.org/officeDocument/2006/relationships/hyperlink" Target="https://flowersplants.shop/Pictures/X886606_H_1.jpg" TargetMode="External"/><Relationship Id="rId93" Type="http://schemas.openxmlformats.org/officeDocument/2006/relationships/hyperlink" Target="https://floraxchange.blob.core.windows.net/artikelen/6359945_v_t5.jpg" TargetMode="External"/><Relationship Id="rId189" Type="http://schemas.openxmlformats.org/officeDocument/2006/relationships/hyperlink" Target="https://floraxchange.blob.core.windows.net/artikelen/9522550_v_t5.jpg" TargetMode="External"/><Relationship Id="rId375" Type="http://schemas.openxmlformats.org/officeDocument/2006/relationships/hyperlink" Target="https://floraxchange.blob.core.windows.net/artikelen/9843903_v_t5.jpg" TargetMode="External"/><Relationship Id="rId396" Type="http://schemas.openxmlformats.org/officeDocument/2006/relationships/hyperlink" Target="https://floraxchange.blob.core.windows.net/artikelen/9988228_v_t5.jpg" TargetMode="External"/><Relationship Id="rId3" Type="http://schemas.openxmlformats.org/officeDocument/2006/relationships/hyperlink" Target="https://floraxchange.blob.core.windows.net/artikelen/8962045_v_t5.jpg" TargetMode="External"/><Relationship Id="rId214" Type="http://schemas.openxmlformats.org/officeDocument/2006/relationships/hyperlink" Target="https://flowersplants.shop/Pictures/X903492_H_1.jpg" TargetMode="External"/><Relationship Id="rId235" Type="http://schemas.openxmlformats.org/officeDocument/2006/relationships/hyperlink" Target="https://image.floriday.io/69548e38-04fd-4c5c-98f0-811e63c8844d.jpg?bid=3CJBZBY7HTHSTIL58I30XNZGT" TargetMode="External"/><Relationship Id="rId256" Type="http://schemas.openxmlformats.org/officeDocument/2006/relationships/hyperlink" Target="https://flowersplants.shop/Pictures/X904890_H_1.jpg" TargetMode="External"/><Relationship Id="rId277" Type="http://schemas.openxmlformats.org/officeDocument/2006/relationships/hyperlink" Target="https://flowersplants.shop/Pictures/X897766_H_1.jpg" TargetMode="External"/><Relationship Id="rId298" Type="http://schemas.openxmlformats.org/officeDocument/2006/relationships/hyperlink" Target="https://flowersplants.shop/Pictures/X905714_H_1.jpg" TargetMode="External"/><Relationship Id="rId400" Type="http://schemas.openxmlformats.org/officeDocument/2006/relationships/hyperlink" Target="https://floraxchange.blob.core.windows.net/artikelen/6806188_v_t5.jpg" TargetMode="External"/><Relationship Id="rId116" Type="http://schemas.openxmlformats.org/officeDocument/2006/relationships/hyperlink" Target="https://flowersplants.shop/Pictures/X894626_H_1.jpg" TargetMode="External"/><Relationship Id="rId137" Type="http://schemas.openxmlformats.org/officeDocument/2006/relationships/hyperlink" Target="https://floraxchange.blob.core.windows.net/artikelen/1867206_v_t5.jpg" TargetMode="External"/><Relationship Id="rId158" Type="http://schemas.openxmlformats.org/officeDocument/2006/relationships/hyperlink" Target="https://flowersplants.shop/Pictures/X901118_H_1.jpg" TargetMode="External"/><Relationship Id="rId302" Type="http://schemas.openxmlformats.org/officeDocument/2006/relationships/hyperlink" Target="https://floraxchange.blob.core.windows.net/artikelen/9822428_v_t5.jpg" TargetMode="External"/><Relationship Id="rId323" Type="http://schemas.openxmlformats.org/officeDocument/2006/relationships/hyperlink" Target="https://floraxchange.blob.core.windows.net/artikelen/9194717_v_t5.jpg" TargetMode="External"/><Relationship Id="rId344" Type="http://schemas.openxmlformats.org/officeDocument/2006/relationships/hyperlink" Target="https://flowersplants.shop/Pictures/X898032_H_1.jpg" TargetMode="External"/><Relationship Id="rId20" Type="http://schemas.openxmlformats.org/officeDocument/2006/relationships/hyperlink" Target="https://floraxchange.blob.core.windows.net/artikelen/9685162_v_t5.jpg" TargetMode="External"/><Relationship Id="rId41" Type="http://schemas.openxmlformats.org/officeDocument/2006/relationships/hyperlink" Target="https://floraxchange.blob.core.windows.net/artikelen/8556814_v_t5.jpg" TargetMode="External"/><Relationship Id="rId62" Type="http://schemas.openxmlformats.org/officeDocument/2006/relationships/hyperlink" Target="https://flowersplants.shop/Pictures/X882234_H_1.jpg" TargetMode="External"/><Relationship Id="rId83" Type="http://schemas.openxmlformats.org/officeDocument/2006/relationships/hyperlink" Target="https://image.floriday.io/a00cd997-cff4-448e-90a6-6c9892427690.jpg?bid=8ZMQ9098Y43Y5SN45N5ULNUDS" TargetMode="External"/><Relationship Id="rId179" Type="http://schemas.openxmlformats.org/officeDocument/2006/relationships/hyperlink" Target="https://floraxchange.blob.core.windows.net/artikelen/10435551_v_t5.jpg" TargetMode="External"/><Relationship Id="rId365" Type="http://schemas.openxmlformats.org/officeDocument/2006/relationships/hyperlink" Target="https://floraxchange.blob.core.windows.net/artikelen/2345140_v_t5.jpg" TargetMode="External"/><Relationship Id="rId386" Type="http://schemas.openxmlformats.org/officeDocument/2006/relationships/hyperlink" Target="https://floraxchange.blob.core.windows.net/artikelen/9915352_v_t5.jpg" TargetMode="External"/><Relationship Id="rId190" Type="http://schemas.openxmlformats.org/officeDocument/2006/relationships/hyperlink" Target="https://flowersplants.shop/Pictures/X898446_V_1.jpg" TargetMode="External"/><Relationship Id="rId204" Type="http://schemas.openxmlformats.org/officeDocument/2006/relationships/hyperlink" Target="https://floraxchange.blob.core.windows.net/artikelen/9194720_v_t5.jpg" TargetMode="External"/><Relationship Id="rId225" Type="http://schemas.openxmlformats.org/officeDocument/2006/relationships/hyperlink" Target="https://flowersplants.shop/Pictures/X891362_H_1.jpg" TargetMode="External"/><Relationship Id="rId246" Type="http://schemas.openxmlformats.org/officeDocument/2006/relationships/hyperlink" Target="https://flowersplants.shop/Pictures/X905233_H_1.jpg" TargetMode="External"/><Relationship Id="rId267" Type="http://schemas.openxmlformats.org/officeDocument/2006/relationships/hyperlink" Target="https://flowersplants.shop/Pictures/X903833_V_1.jpg" TargetMode="External"/><Relationship Id="rId288" Type="http://schemas.openxmlformats.org/officeDocument/2006/relationships/hyperlink" Target="https://flowersplants.shop/Pictures/X906209_H_1.jpg" TargetMode="External"/><Relationship Id="rId411" Type="http://schemas.openxmlformats.org/officeDocument/2006/relationships/hyperlink" Target="https://floraxchange.blob.core.windows.net/artikelen/10525193_v_t5.jpg" TargetMode="External"/><Relationship Id="rId106" Type="http://schemas.openxmlformats.org/officeDocument/2006/relationships/hyperlink" Target="https://floraxchange.blob.core.windows.net/artikelen/7527891_v_t5.jpg" TargetMode="External"/><Relationship Id="rId127" Type="http://schemas.openxmlformats.org/officeDocument/2006/relationships/hyperlink" Target="https://flowersplants.shop/Pictures/X896357_H_1.jpg" TargetMode="External"/><Relationship Id="rId313" Type="http://schemas.openxmlformats.org/officeDocument/2006/relationships/hyperlink" Target="https://floraxchange.blob.core.windows.net/artikelen/10211299_v_t5.jpg" TargetMode="External"/><Relationship Id="rId10" Type="http://schemas.openxmlformats.org/officeDocument/2006/relationships/hyperlink" Target="https://img.img20.match-online.nl/Full/afa536db-c747-4fde-9799-eeb1a29f0a1b.jpg" TargetMode="External"/><Relationship Id="rId31" Type="http://schemas.openxmlformats.org/officeDocument/2006/relationships/hyperlink" Target="https://flowersplants.shop/Pictures/X878118_H_1.jpg" TargetMode="External"/><Relationship Id="rId52" Type="http://schemas.openxmlformats.org/officeDocument/2006/relationships/hyperlink" Target="https://flowersplants.shop/Pictures/X887294_H_1.jpg" TargetMode="External"/><Relationship Id="rId73" Type="http://schemas.openxmlformats.org/officeDocument/2006/relationships/hyperlink" Target="https://flowersplants.shop/Pictures/X887454_H_1.jpg" TargetMode="External"/><Relationship Id="rId94" Type="http://schemas.openxmlformats.org/officeDocument/2006/relationships/hyperlink" Target="https://img.img20.match-online.nl/Full/b5b03bf6-9082-491c-a9f4-3c7e9b26241b.jpg" TargetMode="External"/><Relationship Id="rId148" Type="http://schemas.openxmlformats.org/officeDocument/2006/relationships/hyperlink" Target="https://flowersplants.shop/Pictures/X896789_V_1.jpg" TargetMode="External"/><Relationship Id="rId169" Type="http://schemas.openxmlformats.org/officeDocument/2006/relationships/hyperlink" Target="https://floraxchange.blob.core.windows.net/artikelen/8894028_v_t5.jpg" TargetMode="External"/><Relationship Id="rId334" Type="http://schemas.openxmlformats.org/officeDocument/2006/relationships/hyperlink" Target="https://floraxchange.blob.core.windows.net/artikelen/9389286_v_t5.jpg" TargetMode="External"/><Relationship Id="rId355" Type="http://schemas.openxmlformats.org/officeDocument/2006/relationships/hyperlink" Target="https://floraxchange.blob.core.windows.net/artikelen/8485824_v_t5.jpg" TargetMode="External"/><Relationship Id="rId376" Type="http://schemas.openxmlformats.org/officeDocument/2006/relationships/hyperlink" Target="https://floraxchange.blob.core.windows.net/artikelen/7601834_v_t5.jpg" TargetMode="External"/><Relationship Id="rId397" Type="http://schemas.openxmlformats.org/officeDocument/2006/relationships/hyperlink" Target="https://floraxchange.blob.core.windows.net/artikelen/9952222_v_t5.jpg" TargetMode="External"/><Relationship Id="rId4" Type="http://schemas.openxmlformats.org/officeDocument/2006/relationships/hyperlink" Target="https://img.img20.match-online.nl/Full/27685ab6-e451-415e-9a15-4fb59ccaa6af.jpg" TargetMode="External"/><Relationship Id="rId180" Type="http://schemas.openxmlformats.org/officeDocument/2006/relationships/hyperlink" Target="https://floraxchange.blob.core.windows.net/artikelen/8179715_v_t5.jpg" TargetMode="External"/><Relationship Id="rId215" Type="http://schemas.openxmlformats.org/officeDocument/2006/relationships/hyperlink" Target="https://flowersplants.shop/Pictures/X903287_H_1.jpg" TargetMode="External"/><Relationship Id="rId236" Type="http://schemas.openxmlformats.org/officeDocument/2006/relationships/hyperlink" Target="https://image.floriday.io/d4928356-d242-4d91-a0dc-7f58f120047f.jpg?bid=54DWDAXFU21F1E85PFN3UPCAN" TargetMode="External"/><Relationship Id="rId257" Type="http://schemas.openxmlformats.org/officeDocument/2006/relationships/hyperlink" Target="https://flowersplants.shop/Pictures/A9794_H_1.jpg" TargetMode="External"/><Relationship Id="rId278" Type="http://schemas.openxmlformats.org/officeDocument/2006/relationships/hyperlink" Target="https://flowersplants.shop/Pictures/X906278_H_1.jpg" TargetMode="External"/><Relationship Id="rId401" Type="http://schemas.openxmlformats.org/officeDocument/2006/relationships/hyperlink" Target="https://floraxchange.blob.core.windows.net/artikelen/6775220_v_t5.jpg" TargetMode="External"/><Relationship Id="rId303" Type="http://schemas.openxmlformats.org/officeDocument/2006/relationships/hyperlink" Target="https://floraxchange.blob.core.windows.net/artikelen/9724366_v_t5.jpg" TargetMode="External"/><Relationship Id="rId42" Type="http://schemas.openxmlformats.org/officeDocument/2006/relationships/hyperlink" Target="https://flowersplants.shop/Pictures/X887814_H_1.jpg" TargetMode="External"/><Relationship Id="rId84" Type="http://schemas.openxmlformats.org/officeDocument/2006/relationships/hyperlink" Target="https://img.img20.match-online.nl/Full/05f918da-5d9b-4afe-adaf-faea66950381.jpg" TargetMode="External"/><Relationship Id="rId138" Type="http://schemas.openxmlformats.org/officeDocument/2006/relationships/hyperlink" Target="https://floraxchange.blob.core.windows.net/artikelen/7693147_v_t5.jpg" TargetMode="External"/><Relationship Id="rId345" Type="http://schemas.openxmlformats.org/officeDocument/2006/relationships/hyperlink" Target="https://floraxchange.blob.core.windows.net/artikelen/7060386_v_t5.jpg" TargetMode="External"/><Relationship Id="rId387" Type="http://schemas.openxmlformats.org/officeDocument/2006/relationships/hyperlink" Target="https://floraxchange.blob.core.windows.net/artikelen/6070845_v_t5.jpg" TargetMode="External"/><Relationship Id="rId191" Type="http://schemas.openxmlformats.org/officeDocument/2006/relationships/hyperlink" Target="https://flowersplants.shop/Pictures/X901652_H_1.jpg" TargetMode="External"/><Relationship Id="rId205" Type="http://schemas.openxmlformats.org/officeDocument/2006/relationships/hyperlink" Target="https://flowersplants.shop/Pictures/X896102_H_1.jpg" TargetMode="External"/><Relationship Id="rId247" Type="http://schemas.openxmlformats.org/officeDocument/2006/relationships/hyperlink" Target="https://flowersplants.shop/Pictures/X899214_H_1.jpg" TargetMode="External"/><Relationship Id="rId412" Type="http://schemas.openxmlformats.org/officeDocument/2006/relationships/hyperlink" Target="https://floraxchange.blob.core.windows.net/artikelen/10202260_v_t5.jpg" TargetMode="External"/><Relationship Id="rId107" Type="http://schemas.openxmlformats.org/officeDocument/2006/relationships/hyperlink" Target="https://floraxchange.blob.core.windows.net/artikelen/7529151_v_t5.jpg" TargetMode="External"/><Relationship Id="rId289" Type="http://schemas.openxmlformats.org/officeDocument/2006/relationships/hyperlink" Target="https://flowersplants.shop/Pictures/X906205_H_1.jpg" TargetMode="External"/><Relationship Id="rId11" Type="http://schemas.openxmlformats.org/officeDocument/2006/relationships/hyperlink" Target="https://img.img20.match-online.nl/Full/781741be-6e71-45a6-b245-1de4af118bdb.jpg" TargetMode="External"/><Relationship Id="rId53" Type="http://schemas.openxmlformats.org/officeDocument/2006/relationships/hyperlink" Target="https://flowersplants.shop/Pictures/X887454_H_1.jpg" TargetMode="External"/><Relationship Id="rId149" Type="http://schemas.openxmlformats.org/officeDocument/2006/relationships/hyperlink" Target="https://flowersplants.shop/Pictures/X900953_H_1.jpg" TargetMode="External"/><Relationship Id="rId314" Type="http://schemas.openxmlformats.org/officeDocument/2006/relationships/hyperlink" Target="https://floraxchange.blob.core.windows.net/artikelen/7909105_v_t5.jpg" TargetMode="External"/><Relationship Id="rId356" Type="http://schemas.openxmlformats.org/officeDocument/2006/relationships/hyperlink" Target="https://flowersplants.shop/Pictures/X907040_H_1.jpg" TargetMode="External"/><Relationship Id="rId398" Type="http://schemas.openxmlformats.org/officeDocument/2006/relationships/hyperlink" Target="https://floraxchange.blob.core.windows.net/artikelen/7928281_v_t5.jpg" TargetMode="External"/><Relationship Id="rId95" Type="http://schemas.openxmlformats.org/officeDocument/2006/relationships/hyperlink" Target="https://flowersplants.shop/Pictures/X890169_H_1.jpg" TargetMode="External"/><Relationship Id="rId160" Type="http://schemas.openxmlformats.org/officeDocument/2006/relationships/hyperlink" Target="https://flowersplants.shop/Pictures/X897997_H_1.jpg" TargetMode="External"/><Relationship Id="rId216" Type="http://schemas.openxmlformats.org/officeDocument/2006/relationships/hyperlink" Target="https://flowersplants.shop/Pictures/X903276_H_1.jpg" TargetMode="External"/><Relationship Id="rId258" Type="http://schemas.openxmlformats.org/officeDocument/2006/relationships/hyperlink" Target="https://flowersplants.shop/Pictures/X904892_H_1.jpg" TargetMode="External"/><Relationship Id="rId22" Type="http://schemas.openxmlformats.org/officeDocument/2006/relationships/hyperlink" Target="https://flowersplants.shop/Pictures/X879340_V_1.jpg" TargetMode="External"/><Relationship Id="rId64" Type="http://schemas.openxmlformats.org/officeDocument/2006/relationships/hyperlink" Target="https://flowersplants.shop/Pictures/X887458_H_1.jpg" TargetMode="External"/><Relationship Id="rId118" Type="http://schemas.openxmlformats.org/officeDocument/2006/relationships/hyperlink" Target="https://flowersplants.shop/Pictures/530347952_538310523_V_2.jpg" TargetMode="External"/><Relationship Id="rId325" Type="http://schemas.openxmlformats.org/officeDocument/2006/relationships/hyperlink" Target="https://floraxchange.blob.core.windows.net/artikelen/9361386_v_t5.jpg" TargetMode="External"/><Relationship Id="rId367" Type="http://schemas.openxmlformats.org/officeDocument/2006/relationships/hyperlink" Target="https://floraxchange.blob.core.windows.net/artikelen/8597257_v_t5.jpg" TargetMode="External"/><Relationship Id="rId171" Type="http://schemas.openxmlformats.org/officeDocument/2006/relationships/hyperlink" Target="https://flowersplants.shop/Pictures/X900761_V_1.jpg" TargetMode="External"/><Relationship Id="rId227" Type="http://schemas.openxmlformats.org/officeDocument/2006/relationships/hyperlink" Target="https://image.floriday.io/1b82103b-f8b7-9a4d-89c5-4cc3885a3468?bid=87137826007100000000030716" TargetMode="External"/><Relationship Id="rId269" Type="http://schemas.openxmlformats.org/officeDocument/2006/relationships/hyperlink" Target="https://flowersplants.shop/Pictures/X906178_H_1.jpg" TargetMode="External"/><Relationship Id="rId33" Type="http://schemas.openxmlformats.org/officeDocument/2006/relationships/hyperlink" Target="https://flowersplants.shop/Pictures/X867164_V_1.jpg" TargetMode="External"/><Relationship Id="rId129" Type="http://schemas.openxmlformats.org/officeDocument/2006/relationships/hyperlink" Target="https://flowersplants.shop/Pictures/X898140_H_1.jpg" TargetMode="External"/><Relationship Id="rId280" Type="http://schemas.openxmlformats.org/officeDocument/2006/relationships/hyperlink" Target="https://flowersplants.shop/Pictures/X906411_H_1.jpg" TargetMode="External"/><Relationship Id="rId336" Type="http://schemas.openxmlformats.org/officeDocument/2006/relationships/hyperlink" Target="https://floraxchange.blob.core.windows.net/artikelen/9757076_v_t5.jpg" TargetMode="External"/><Relationship Id="rId75" Type="http://schemas.openxmlformats.org/officeDocument/2006/relationships/hyperlink" Target="https://flowersplants.shop/Pictures/X887484_H_1.jpg" TargetMode="External"/><Relationship Id="rId140" Type="http://schemas.openxmlformats.org/officeDocument/2006/relationships/hyperlink" Target="https://floraxchange.blob.core.windows.net/artikelen/7747277_v_t5.jpg" TargetMode="External"/><Relationship Id="rId182" Type="http://schemas.openxmlformats.org/officeDocument/2006/relationships/hyperlink" Target="https://floraxchange.blob.core.windows.net/artikelen/8849764_v_t5.jpg" TargetMode="External"/><Relationship Id="rId378" Type="http://schemas.openxmlformats.org/officeDocument/2006/relationships/hyperlink" Target="https://flowersplants.shop/Pictures/X898307_H_1.jpg" TargetMode="External"/><Relationship Id="rId403" Type="http://schemas.openxmlformats.org/officeDocument/2006/relationships/hyperlink" Target="https://floraxchange.blob.core.windows.net/artikelen/6627976_v_t5.jpg" TargetMode="External"/><Relationship Id="rId6" Type="http://schemas.openxmlformats.org/officeDocument/2006/relationships/hyperlink" Target="https://webshop.eijkpotplanten.nl/Pictures/55715670_57042029_H_1.jpg" TargetMode="External"/><Relationship Id="rId238" Type="http://schemas.openxmlformats.org/officeDocument/2006/relationships/hyperlink" Target="https://flowersplants.shop/Pictures/X899140_H_1.jpg" TargetMode="External"/><Relationship Id="rId291" Type="http://schemas.openxmlformats.org/officeDocument/2006/relationships/hyperlink" Target="https://flowersplants.shop/Pictures/X906182_H_1.jpg" TargetMode="External"/><Relationship Id="rId305" Type="http://schemas.openxmlformats.org/officeDocument/2006/relationships/hyperlink" Target="https://floraxchange.blob.core.windows.net/artikelen/8374797_v_t5.jpg" TargetMode="External"/><Relationship Id="rId347" Type="http://schemas.openxmlformats.org/officeDocument/2006/relationships/hyperlink" Target="https://floraxchange.blob.core.windows.net/artikelen/8241656_v_t5.jpg" TargetMode="External"/><Relationship Id="rId44" Type="http://schemas.openxmlformats.org/officeDocument/2006/relationships/hyperlink" Target="https://flowersplants.shop/Pictures/X879680_H_1.jpg" TargetMode="External"/><Relationship Id="rId86" Type="http://schemas.openxmlformats.org/officeDocument/2006/relationships/hyperlink" Target="https://flowersplants.shop/Pictures/X890258_H_1.jpg" TargetMode="External"/><Relationship Id="rId151" Type="http://schemas.openxmlformats.org/officeDocument/2006/relationships/hyperlink" Target="https://flowersplants.shop/Pictures/X900934_H_1.jpg" TargetMode="External"/><Relationship Id="rId389" Type="http://schemas.openxmlformats.org/officeDocument/2006/relationships/hyperlink" Target="https://floraxchange.blob.core.windows.net/artikelen/5570603_v_t5.jpg" TargetMode="External"/><Relationship Id="rId193" Type="http://schemas.openxmlformats.org/officeDocument/2006/relationships/hyperlink" Target="https://floraxchange.blob.core.windows.net/artikelen/7928439_v_t5.jpg" TargetMode="External"/><Relationship Id="rId207" Type="http://schemas.openxmlformats.org/officeDocument/2006/relationships/hyperlink" Target="https://flowersplants.shop/Pictures/X891878_H_1.jpg" TargetMode="External"/><Relationship Id="rId249" Type="http://schemas.openxmlformats.org/officeDocument/2006/relationships/hyperlink" Target="https://floraxchange.blob.core.windows.net/artikelen/7408553_v_t5.jpg" TargetMode="External"/><Relationship Id="rId414" Type="http://schemas.openxmlformats.org/officeDocument/2006/relationships/hyperlink" Target="https://floraxchange.blob.core.windows.net/artikelen/10525782_v_t5.jpg" TargetMode="External"/><Relationship Id="rId13" Type="http://schemas.openxmlformats.org/officeDocument/2006/relationships/hyperlink" Target="https://flowersplants.shop/Pictures/X866321_H_1.jpg" TargetMode="External"/><Relationship Id="rId109" Type="http://schemas.openxmlformats.org/officeDocument/2006/relationships/hyperlink" Target="https://floraxchange.blob.core.windows.net/artikelen/8170276_v_t5.jpg" TargetMode="External"/><Relationship Id="rId260" Type="http://schemas.openxmlformats.org/officeDocument/2006/relationships/hyperlink" Target="https://flowersplants.shop/Pictures/X904885_V_1.jpg" TargetMode="External"/><Relationship Id="rId316" Type="http://schemas.openxmlformats.org/officeDocument/2006/relationships/hyperlink" Target="https://floraxchange.blob.core.windows.net/artikelen/8456052_v_t5.jpg" TargetMode="External"/><Relationship Id="rId55" Type="http://schemas.openxmlformats.org/officeDocument/2006/relationships/hyperlink" Target="https://flowersplants.shop/Pictures/X887474_H_1.jpg" TargetMode="External"/><Relationship Id="rId97" Type="http://schemas.openxmlformats.org/officeDocument/2006/relationships/hyperlink" Target="https://flowersplants.shop/Pictures/X889530_V_1.jpg" TargetMode="External"/><Relationship Id="rId120" Type="http://schemas.openxmlformats.org/officeDocument/2006/relationships/hyperlink" Target="https://flowersplants.shop/Pictures/X896909_V_1.jpg" TargetMode="External"/><Relationship Id="rId358" Type="http://schemas.openxmlformats.org/officeDocument/2006/relationships/hyperlink" Target="http://img20.match-online.nl/Full/2a46e8a3-058b-4ce0-899d-46ceb771c349.jpg" TargetMode="External"/><Relationship Id="rId162" Type="http://schemas.openxmlformats.org/officeDocument/2006/relationships/hyperlink" Target="https://flowersplants.shop/Pictures/X900936_H_1.jpg" TargetMode="External"/><Relationship Id="rId218" Type="http://schemas.openxmlformats.org/officeDocument/2006/relationships/hyperlink" Target="https://flowersplants.shop/Pictures/X893029_H_1.jpg" TargetMode="External"/><Relationship Id="rId271" Type="http://schemas.openxmlformats.org/officeDocument/2006/relationships/hyperlink" Target="https://flowersplants.shop/Pictures/X903621_H_1.jpg" TargetMode="External"/><Relationship Id="rId24" Type="http://schemas.openxmlformats.org/officeDocument/2006/relationships/hyperlink" Target="https://flowersplants.shop/Pictures/X879552_H_1.jpg" TargetMode="External"/><Relationship Id="rId66" Type="http://schemas.openxmlformats.org/officeDocument/2006/relationships/hyperlink" Target="https://flowersplants.shop/Pictures/X887292_H_1.jpg" TargetMode="External"/><Relationship Id="rId131" Type="http://schemas.openxmlformats.org/officeDocument/2006/relationships/hyperlink" Target="https://flowersplants.shop/Pictures/X898295_H_1.jpg" TargetMode="External"/><Relationship Id="rId327" Type="http://schemas.openxmlformats.org/officeDocument/2006/relationships/hyperlink" Target="https://floraxchange.blob.core.windows.net/artikelen/6660703_v_t5.jpg" TargetMode="External"/><Relationship Id="rId369" Type="http://schemas.openxmlformats.org/officeDocument/2006/relationships/hyperlink" Target="https://floraxchange.blob.core.windows.net/artikelen/10491202_v_t5.jpg" TargetMode="External"/><Relationship Id="rId173" Type="http://schemas.openxmlformats.org/officeDocument/2006/relationships/hyperlink" Target="https://flowersplants.shop/Pictures/X900853_V_1.jpg" TargetMode="External"/><Relationship Id="rId229" Type="http://schemas.openxmlformats.org/officeDocument/2006/relationships/hyperlink" Target="https://flowersplants.shop/Pictures/X900472_H_1.jpg" TargetMode="External"/><Relationship Id="rId380" Type="http://schemas.openxmlformats.org/officeDocument/2006/relationships/hyperlink" Target="https://flowersplants.shop/Pictures/X904517_H_1.jpg" TargetMode="External"/><Relationship Id="rId240" Type="http://schemas.openxmlformats.org/officeDocument/2006/relationships/hyperlink" Target="https://floraxchange.blob.core.windows.net/artikelen/7844739_v_t5.jpg" TargetMode="External"/><Relationship Id="rId35" Type="http://schemas.openxmlformats.org/officeDocument/2006/relationships/hyperlink" Target="https://floraxchange.blob.core.windows.net/artikelen/8557909_v_t5.jpg" TargetMode="External"/><Relationship Id="rId77" Type="http://schemas.openxmlformats.org/officeDocument/2006/relationships/hyperlink" Target="https://floraxchange.blob.core.windows.net/artikelen/8291961_v_t5.jpg" TargetMode="External"/><Relationship Id="rId100" Type="http://schemas.openxmlformats.org/officeDocument/2006/relationships/hyperlink" Target="https://flowersplants.shop/Pictures/X888719_H_1.jpg" TargetMode="External"/><Relationship Id="rId282" Type="http://schemas.openxmlformats.org/officeDocument/2006/relationships/hyperlink" Target="https://flowersplants.shop/Pictures/X906401_H_1.jpg" TargetMode="External"/><Relationship Id="rId338" Type="http://schemas.openxmlformats.org/officeDocument/2006/relationships/hyperlink" Target="https://floraxchange.blob.core.windows.net/artikelen/9379194_v_t5.jpg" TargetMode="External"/><Relationship Id="rId8" Type="http://schemas.openxmlformats.org/officeDocument/2006/relationships/hyperlink" Target="https://floraxchange.blob.core.windows.net/artikelen/8140225_v_t5.jpg" TargetMode="External"/><Relationship Id="rId142" Type="http://schemas.openxmlformats.org/officeDocument/2006/relationships/hyperlink" Target="https://flowersplants.shop/Pictures/X901186_H_1.jpg" TargetMode="External"/><Relationship Id="rId184" Type="http://schemas.openxmlformats.org/officeDocument/2006/relationships/hyperlink" Target="https://image.floriday.io/00593318-6f79-4569-a752-346e49849baf?bid=1fktksosc4l72bnpwdlocbesv" TargetMode="External"/><Relationship Id="rId391" Type="http://schemas.openxmlformats.org/officeDocument/2006/relationships/hyperlink" Target="https://floraxchange.blob.core.windows.net/artikelen/8281884_v_t5.jpg" TargetMode="External"/><Relationship Id="rId405" Type="http://schemas.openxmlformats.org/officeDocument/2006/relationships/hyperlink" Target="https://floraxchange.blob.core.windows.net/artikelen/10525693_v_t5.jpg" TargetMode="External"/><Relationship Id="rId251" Type="http://schemas.openxmlformats.org/officeDocument/2006/relationships/hyperlink" Target="https://flowersplants.shop/Pictures/537743398_546003430_V_2.jpg" TargetMode="External"/><Relationship Id="rId46" Type="http://schemas.openxmlformats.org/officeDocument/2006/relationships/hyperlink" Target="https://flowersplants.shop/Pictures/516873472_525595342_H_2.jpg" TargetMode="External"/><Relationship Id="rId293" Type="http://schemas.openxmlformats.org/officeDocument/2006/relationships/hyperlink" Target="https://flowersplants.shop/Pictures/X906180_H_1.jpg" TargetMode="External"/><Relationship Id="rId307" Type="http://schemas.openxmlformats.org/officeDocument/2006/relationships/hyperlink" Target="https://floraxchange.blob.core.windows.net/artikelen/6414267_v_t5.jpg" TargetMode="External"/><Relationship Id="rId349" Type="http://schemas.openxmlformats.org/officeDocument/2006/relationships/hyperlink" Target="https://floraxchange.blob.core.windows.net/artikelen/2345147_v_t5.jpg" TargetMode="External"/><Relationship Id="rId88" Type="http://schemas.openxmlformats.org/officeDocument/2006/relationships/hyperlink" Target="https://flowersplants.shop/Pictures/X890235_H_1.jpg" TargetMode="External"/><Relationship Id="rId111" Type="http://schemas.openxmlformats.org/officeDocument/2006/relationships/hyperlink" Target="https://flowersplants.shop/Pictures/X894887_V_1.jpg" TargetMode="External"/><Relationship Id="rId153" Type="http://schemas.openxmlformats.org/officeDocument/2006/relationships/hyperlink" Target="https://flowersplants.shop/Pictures/X900845_V_1.jpg" TargetMode="External"/><Relationship Id="rId195" Type="http://schemas.openxmlformats.org/officeDocument/2006/relationships/hyperlink" Target="https://floraxchange.blob.core.windows.net/artikelen/9194642_v_t5.jpg" TargetMode="External"/><Relationship Id="rId209" Type="http://schemas.openxmlformats.org/officeDocument/2006/relationships/hyperlink" Target="https://flowersplants.shop/Pictures/X903266_H_1.jpg" TargetMode="External"/><Relationship Id="rId360" Type="http://schemas.openxmlformats.org/officeDocument/2006/relationships/hyperlink" Target="https://floraxchange.blob.core.windows.net/artikelen/9091827_v_t5.jpg" TargetMode="External"/><Relationship Id="rId416" Type="http://schemas.openxmlformats.org/officeDocument/2006/relationships/hyperlink" Target="https://floraxchange.blob.core.windows.net/artikelen/8226692_v_t5.jpg" TargetMode="External"/><Relationship Id="rId220" Type="http://schemas.openxmlformats.org/officeDocument/2006/relationships/hyperlink" Target="https://flowersplants.shop/Pictures/539698574_547657604_H_2.jpg" TargetMode="External"/><Relationship Id="rId15" Type="http://schemas.openxmlformats.org/officeDocument/2006/relationships/hyperlink" Target="https://floraxchange.blob.core.windows.net/artikelen/7509397_v_t5.jpg" TargetMode="External"/><Relationship Id="rId57" Type="http://schemas.openxmlformats.org/officeDocument/2006/relationships/hyperlink" Target="https://flowersplants.shop/Pictures/X887454_H_1.jpg" TargetMode="External"/><Relationship Id="rId262" Type="http://schemas.openxmlformats.org/officeDocument/2006/relationships/hyperlink" Target="https://flowersplants.shop/Pictures/X893837_H_1.jpg" TargetMode="External"/><Relationship Id="rId318" Type="http://schemas.openxmlformats.org/officeDocument/2006/relationships/hyperlink" Target="https://floraxchange.blob.core.windows.net/artikelen/8963792_v_t5.jpg" TargetMode="External"/><Relationship Id="rId99" Type="http://schemas.openxmlformats.org/officeDocument/2006/relationships/hyperlink" Target="https://flowersplants.shop/Pictures/X891101_H_1.jpg" TargetMode="External"/><Relationship Id="rId122" Type="http://schemas.openxmlformats.org/officeDocument/2006/relationships/hyperlink" Target="https://flowersplants.shop/Pictures/X892079_H_1.jpg" TargetMode="External"/><Relationship Id="rId164" Type="http://schemas.openxmlformats.org/officeDocument/2006/relationships/hyperlink" Target="https://flowersplants.shop/Pictures/X901162_H_1.jpg" TargetMode="External"/><Relationship Id="rId371" Type="http://schemas.openxmlformats.org/officeDocument/2006/relationships/hyperlink" Target="https://floraxchange.blob.core.windows.net/artikelen/9248507_v_t5.jpg" TargetMode="External"/><Relationship Id="rId26" Type="http://schemas.openxmlformats.org/officeDocument/2006/relationships/hyperlink" Target="https://flowersplants.shop/Pictures/X879534_H_1.jpg" TargetMode="External"/><Relationship Id="rId231" Type="http://schemas.openxmlformats.org/officeDocument/2006/relationships/hyperlink" Target="https://flowersplants.shop/Pictures/X893911_H_1.jpg" TargetMode="External"/><Relationship Id="rId273" Type="http://schemas.openxmlformats.org/officeDocument/2006/relationships/hyperlink" Target="https://flowersplants.shop/Pictures/X905814_H_1.jpg" TargetMode="External"/><Relationship Id="rId329" Type="http://schemas.openxmlformats.org/officeDocument/2006/relationships/hyperlink" Target="https://floraxchange.blob.core.windows.net/artikelen/9361426_v_t5.jpg" TargetMode="External"/><Relationship Id="rId68" Type="http://schemas.openxmlformats.org/officeDocument/2006/relationships/hyperlink" Target="https://flowersplants.shop/Pictures/X887476_H_1.jpg" TargetMode="External"/><Relationship Id="rId133" Type="http://schemas.openxmlformats.org/officeDocument/2006/relationships/hyperlink" Target="https://flowersplants.shop/Pictures/X897743_H_1.jpg" TargetMode="External"/><Relationship Id="rId175" Type="http://schemas.openxmlformats.org/officeDocument/2006/relationships/hyperlink" Target="https://flowersplants.shop/Pictures/X900757_V_1.jpg" TargetMode="External"/><Relationship Id="rId340" Type="http://schemas.openxmlformats.org/officeDocument/2006/relationships/hyperlink" Target="https://floraxchange.blob.core.windows.net/artikelen/5570676_v_t5.jpg" TargetMode="External"/><Relationship Id="rId200" Type="http://schemas.openxmlformats.org/officeDocument/2006/relationships/hyperlink" Target="https://floraxchange.blob.core.windows.net/artikelen/10211291_v_t5.jpg" TargetMode="External"/><Relationship Id="rId382" Type="http://schemas.openxmlformats.org/officeDocument/2006/relationships/hyperlink" Target="https://floraxchange.blob.core.windows.net/artikelen/6539986_v_t5.jpg" TargetMode="External"/><Relationship Id="rId242" Type="http://schemas.openxmlformats.org/officeDocument/2006/relationships/hyperlink" Target="https://flowersplants.shop/Pictures/X870473_H_1.jpg" TargetMode="External"/><Relationship Id="rId284" Type="http://schemas.openxmlformats.org/officeDocument/2006/relationships/hyperlink" Target="https://flowersplants.shop/Pictures/X906357_H_1.jpg" TargetMode="External"/><Relationship Id="rId37" Type="http://schemas.openxmlformats.org/officeDocument/2006/relationships/hyperlink" Target="https://flowersplants.shop/Pictures/X881680_H_1.jpg" TargetMode="External"/><Relationship Id="rId79" Type="http://schemas.openxmlformats.org/officeDocument/2006/relationships/hyperlink" Target="https://img.img20.match-online.nl/Full/5b9840be-3476-4c15-ac1e-db89f1dfbcc1.jpg" TargetMode="External"/><Relationship Id="rId102" Type="http://schemas.openxmlformats.org/officeDocument/2006/relationships/hyperlink" Target="https://flowersplants.shop/Pictures/X886130_H_1.jpg" TargetMode="External"/><Relationship Id="rId144" Type="http://schemas.openxmlformats.org/officeDocument/2006/relationships/hyperlink" Target="https://flowersplants.shop/Pictures/X900761_V_1.jpg" TargetMode="External"/><Relationship Id="rId90" Type="http://schemas.openxmlformats.org/officeDocument/2006/relationships/hyperlink" Target="https://flowersplants.shop/Pictures/X890189_H_1.jpg" TargetMode="External"/><Relationship Id="rId186" Type="http://schemas.openxmlformats.org/officeDocument/2006/relationships/hyperlink" Target="https://floraxchange.blob.core.windows.net/artikelen/8316934_v_t5.jpg" TargetMode="External"/><Relationship Id="rId351" Type="http://schemas.openxmlformats.org/officeDocument/2006/relationships/hyperlink" Target="https://floraxchange.blob.core.windows.net/artikelen/6069564_v_t5.jpg" TargetMode="External"/><Relationship Id="rId393" Type="http://schemas.openxmlformats.org/officeDocument/2006/relationships/hyperlink" Target="https://floraxchange.blob.core.windows.net/artikelen/7118887_v_t5.jpg" TargetMode="External"/><Relationship Id="rId407" Type="http://schemas.openxmlformats.org/officeDocument/2006/relationships/hyperlink" Target="https://floraxchange.blob.core.windows.net/artikelen/10525046_v_t5.jpg" TargetMode="External"/><Relationship Id="rId211" Type="http://schemas.openxmlformats.org/officeDocument/2006/relationships/hyperlink" Target="https://flowersplants.shop/Pictures/X903406_V_1.jpg" TargetMode="External"/><Relationship Id="rId253" Type="http://schemas.openxmlformats.org/officeDocument/2006/relationships/hyperlink" Target="https://floraxchange.blob.core.windows.net/artikelen/4617037_v_t5.jpg" TargetMode="External"/><Relationship Id="rId295" Type="http://schemas.openxmlformats.org/officeDocument/2006/relationships/hyperlink" Target="https://flowersplants.shop/Pictures/X905718_H_1.jpg" TargetMode="External"/><Relationship Id="rId309" Type="http://schemas.openxmlformats.org/officeDocument/2006/relationships/hyperlink" Target="https://floraxchange.blob.core.windows.net/artikelen/7193164_v_t5.jpg" TargetMode="External"/><Relationship Id="rId48" Type="http://schemas.openxmlformats.org/officeDocument/2006/relationships/hyperlink" Target="https://flowersplants.shop/Pictures/X887213_V_1.jpg" TargetMode="External"/><Relationship Id="rId113" Type="http://schemas.openxmlformats.org/officeDocument/2006/relationships/hyperlink" Target="https://flowersplants.shop/Pictures/X894938_H_1.jpg" TargetMode="External"/><Relationship Id="rId320" Type="http://schemas.openxmlformats.org/officeDocument/2006/relationships/hyperlink" Target="https://floraxchange.blob.core.windows.net/artikelen/9194718_v_t5.jpg" TargetMode="External"/><Relationship Id="rId155" Type="http://schemas.openxmlformats.org/officeDocument/2006/relationships/hyperlink" Target="https://flowersplants.shop/Pictures/X896869_H_1.jpg" TargetMode="External"/><Relationship Id="rId197" Type="http://schemas.openxmlformats.org/officeDocument/2006/relationships/hyperlink" Target="https://floraxchange.blob.core.windows.net/artikelen/9194707_v_t5.jpg" TargetMode="External"/><Relationship Id="rId362" Type="http://schemas.openxmlformats.org/officeDocument/2006/relationships/hyperlink" Target="https://floraxchange.blob.core.windows.net/artikelen/7708700_v_t5.jpg" TargetMode="External"/><Relationship Id="rId418" Type="http://schemas.openxmlformats.org/officeDocument/2006/relationships/hyperlink" Target="https://floraxchange.blob.core.windows.net/artikelen/9793572_v_t5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7"/>
  <sheetViews>
    <sheetView tabSelected="1" topLeftCell="A355" zoomScale="112" zoomScaleNormal="112" workbookViewId="0">
      <selection activeCell="C290" sqref="C290"/>
    </sheetView>
  </sheetViews>
  <sheetFormatPr defaultColWidth="14.3984375" defaultRowHeight="13"/>
  <cols>
    <col min="1" max="1" width="11.296875" style="17" customWidth="1"/>
    <col min="2" max="2" width="9.59765625" style="17" customWidth="1"/>
    <col min="3" max="3" width="69.8984375" style="20" customWidth="1"/>
    <col min="4" max="4" width="17.8984375" style="190" customWidth="1"/>
    <col min="5" max="5" width="20" style="21" customWidth="1"/>
    <col min="6" max="8" width="19.3984375" style="20" customWidth="1"/>
    <col min="9" max="13" width="14.3984375" style="22"/>
    <col min="14" max="16384" width="14.3984375" style="20"/>
  </cols>
  <sheetData>
    <row r="1" spans="1:13" s="1" customFormat="1" ht="72" customHeight="1">
      <c r="A1" s="135" t="s">
        <v>567</v>
      </c>
      <c r="B1" s="136"/>
      <c r="C1" s="136"/>
      <c r="D1" s="136"/>
      <c r="E1" s="136"/>
      <c r="F1" s="136"/>
      <c r="G1" s="137"/>
      <c r="H1" s="23"/>
      <c r="I1" s="67"/>
      <c r="J1" s="67"/>
      <c r="K1" s="67"/>
      <c r="L1" s="67"/>
      <c r="M1" s="67"/>
    </row>
    <row r="2" spans="1:13" s="2" customFormat="1" ht="30.65" customHeight="1">
      <c r="A2" s="24"/>
      <c r="B2" s="25"/>
      <c r="C2" s="26" t="s">
        <v>0</v>
      </c>
      <c r="D2" s="183"/>
      <c r="E2" s="27"/>
      <c r="F2" s="27"/>
      <c r="G2" s="28"/>
      <c r="H2" s="29"/>
      <c r="I2" s="67"/>
      <c r="J2" s="67"/>
      <c r="K2" s="67"/>
      <c r="L2" s="67"/>
      <c r="M2" s="67"/>
    </row>
    <row r="3" spans="1:13" s="3" customFormat="1" ht="40" customHeight="1">
      <c r="A3" s="30"/>
      <c r="B3" s="30"/>
      <c r="C3" s="31" t="s">
        <v>1</v>
      </c>
      <c r="D3" s="184"/>
      <c r="E3" s="32" t="s">
        <v>2</v>
      </c>
      <c r="F3" s="32"/>
      <c r="G3" s="32"/>
      <c r="H3" s="32"/>
      <c r="I3" s="22"/>
      <c r="J3" s="22"/>
      <c r="K3" s="22"/>
      <c r="L3" s="22"/>
      <c r="M3" s="22"/>
    </row>
    <row r="4" spans="1:13" ht="190.5" customHeight="1">
      <c r="A4" s="33" t="s">
        <v>3</v>
      </c>
      <c r="B4" s="33" t="s">
        <v>4</v>
      </c>
      <c r="C4" s="34" t="s">
        <v>5</v>
      </c>
      <c r="D4" s="185" t="s">
        <v>6</v>
      </c>
      <c r="E4" s="35" t="s">
        <v>7</v>
      </c>
      <c r="F4" s="36" t="s">
        <v>8</v>
      </c>
      <c r="G4" s="37" t="s">
        <v>9</v>
      </c>
      <c r="H4" s="37" t="s">
        <v>10</v>
      </c>
    </row>
    <row r="5" spans="1:13" ht="17.5" customHeight="1">
      <c r="A5" s="138" t="s">
        <v>11</v>
      </c>
      <c r="B5" s="139"/>
      <c r="C5" s="140"/>
      <c r="D5" s="186"/>
      <c r="E5" s="149">
        <v>0.1</v>
      </c>
      <c r="F5" s="149">
        <v>0.15</v>
      </c>
      <c r="G5" s="149">
        <v>0.17</v>
      </c>
      <c r="H5" s="149">
        <v>0.2</v>
      </c>
    </row>
    <row r="6" spans="1:13" ht="35.5" customHeight="1">
      <c r="A6" s="38"/>
      <c r="B6" s="38"/>
      <c r="C6" s="39" t="s">
        <v>12</v>
      </c>
      <c r="D6" s="187"/>
      <c r="E6" s="149"/>
      <c r="F6" s="149"/>
      <c r="G6" s="149"/>
      <c r="H6" s="149"/>
    </row>
    <row r="7" spans="1:13" ht="35" customHeight="1">
      <c r="A7" s="40"/>
      <c r="B7" s="41"/>
      <c r="C7" s="42" t="s">
        <v>13</v>
      </c>
      <c r="D7" s="187"/>
      <c r="E7" s="149"/>
      <c r="F7" s="149"/>
      <c r="G7" s="149"/>
      <c r="H7" s="149"/>
    </row>
    <row r="8" spans="1:13" ht="29.5" customHeight="1">
      <c r="A8" s="141" t="s">
        <v>14</v>
      </c>
      <c r="B8" s="142"/>
      <c r="C8" s="142"/>
      <c r="D8" s="142"/>
      <c r="E8" s="142"/>
      <c r="F8" s="142"/>
      <c r="G8" s="142"/>
      <c r="H8" s="142"/>
    </row>
    <row r="9" spans="1:13" s="4" customFormat="1" ht="25.5" customHeight="1">
      <c r="A9" s="143" t="s">
        <v>15</v>
      </c>
      <c r="B9" s="144"/>
      <c r="C9" s="144"/>
      <c r="D9" s="144"/>
      <c r="E9" s="144"/>
      <c r="F9" s="144"/>
      <c r="G9" s="145"/>
      <c r="H9" s="43"/>
      <c r="I9" s="22"/>
      <c r="J9" s="22"/>
      <c r="K9" s="22"/>
      <c r="L9" s="22"/>
      <c r="M9" s="22"/>
    </row>
    <row r="10" spans="1:13" s="3" customFormat="1" ht="16">
      <c r="A10" s="44"/>
      <c r="B10" s="45"/>
      <c r="C10" s="46" t="s">
        <v>16</v>
      </c>
      <c r="D10" s="188"/>
      <c r="E10" s="47"/>
      <c r="F10" s="47"/>
      <c r="G10" s="47"/>
      <c r="H10" s="47"/>
      <c r="I10" s="22"/>
      <c r="J10" s="22"/>
      <c r="K10" s="22"/>
      <c r="L10" s="22"/>
      <c r="M10" s="22"/>
    </row>
    <row r="11" spans="1:13" s="5" customFormat="1" ht="29.5" customHeight="1">
      <c r="A11" s="48"/>
      <c r="B11" s="49"/>
      <c r="C11" s="50" t="s">
        <v>17</v>
      </c>
      <c r="D11" s="189"/>
      <c r="E11" s="51"/>
      <c r="F11" s="51"/>
      <c r="G11" s="51"/>
      <c r="H11" s="51"/>
      <c r="I11" s="22"/>
      <c r="J11" s="22"/>
      <c r="K11" s="22"/>
      <c r="L11" s="22"/>
      <c r="M11" s="22"/>
    </row>
    <row r="12" spans="1:13" ht="34" customHeight="1">
      <c r="A12" s="146" t="s">
        <v>18</v>
      </c>
      <c r="B12" s="147"/>
      <c r="C12" s="148"/>
      <c r="D12" s="147"/>
      <c r="E12" s="147"/>
      <c r="F12" s="147"/>
      <c r="G12" s="147"/>
      <c r="H12" s="147"/>
    </row>
    <row r="13" spans="1:13" s="6" customFormat="1" ht="12.65" customHeight="1">
      <c r="A13" s="169">
        <v>13</v>
      </c>
      <c r="B13" s="170">
        <v>20</v>
      </c>
      <c r="C13" s="168" t="s">
        <v>591</v>
      </c>
      <c r="D13" s="150">
        <v>1500</v>
      </c>
      <c r="E13" s="191">
        <f>D13-D13*скидка</f>
        <v>1350</v>
      </c>
      <c r="F13" s="151">
        <f>D13-D13*опт</f>
        <v>1275</v>
      </c>
      <c r="G13" s="152">
        <f>D13-D13*вип</f>
        <v>1245</v>
      </c>
      <c r="H13" s="152">
        <f>D13-D13*Цена_для_оптовых</f>
        <v>1200</v>
      </c>
      <c r="I13" s="68"/>
      <c r="J13" s="68"/>
      <c r="K13" s="68"/>
      <c r="L13" s="68"/>
      <c r="M13" s="68"/>
    </row>
    <row r="14" spans="1:13" s="6" customFormat="1" ht="12.65" customHeight="1">
      <c r="A14" s="169">
        <v>11</v>
      </c>
      <c r="B14" s="170">
        <v>15</v>
      </c>
      <c r="C14" s="168" t="s">
        <v>592</v>
      </c>
      <c r="D14" s="150">
        <v>950</v>
      </c>
      <c r="E14" s="191">
        <f>D14-D14*скидка</f>
        <v>855</v>
      </c>
      <c r="F14" s="151">
        <f>D14-D14*опт</f>
        <v>807.5</v>
      </c>
      <c r="G14" s="152">
        <f>D14-D14*вип</f>
        <v>788.5</v>
      </c>
      <c r="H14" s="152">
        <f>D14-D14*Цена_для_оптовых</f>
        <v>760</v>
      </c>
      <c r="I14" s="68"/>
      <c r="J14" s="68"/>
      <c r="K14" s="68"/>
      <c r="L14" s="68"/>
      <c r="M14" s="68"/>
    </row>
    <row r="15" spans="1:13" s="6" customFormat="1" ht="12.65" customHeight="1">
      <c r="A15" s="169">
        <v>7</v>
      </c>
      <c r="B15" s="170">
        <v>8</v>
      </c>
      <c r="C15" s="168" t="s">
        <v>593</v>
      </c>
      <c r="D15" s="150">
        <v>690</v>
      </c>
      <c r="E15" s="191">
        <f>D15-D15*скидка</f>
        <v>621</v>
      </c>
      <c r="F15" s="151">
        <f>D15-D15*опт</f>
        <v>586.5</v>
      </c>
      <c r="G15" s="152">
        <f>D15-D15*вип</f>
        <v>572.70000000000005</v>
      </c>
      <c r="H15" s="152">
        <f>D15-D15*Цена_для_оптовых</f>
        <v>552</v>
      </c>
      <c r="I15" s="68"/>
      <c r="J15" s="68"/>
      <c r="K15" s="68"/>
      <c r="L15" s="68"/>
      <c r="M15" s="68"/>
    </row>
    <row r="16" spans="1:13" s="6" customFormat="1" ht="12.65" customHeight="1">
      <c r="A16" s="169">
        <v>11</v>
      </c>
      <c r="B16" s="170">
        <v>15</v>
      </c>
      <c r="C16" s="168" t="s">
        <v>594</v>
      </c>
      <c r="D16" s="150">
        <v>1395</v>
      </c>
      <c r="E16" s="191">
        <f>D16-D16*скидка</f>
        <v>1255.5</v>
      </c>
      <c r="F16" s="151">
        <f>D16-D16*опт</f>
        <v>1185.75</v>
      </c>
      <c r="G16" s="152">
        <f>D16-D16*вип</f>
        <v>1157.8499999999999</v>
      </c>
      <c r="H16" s="152">
        <f>D16-D16*Цена_для_оптовых</f>
        <v>1116</v>
      </c>
      <c r="I16" s="68"/>
      <c r="J16" s="68"/>
      <c r="K16" s="68"/>
      <c r="L16" s="68"/>
      <c r="M16" s="68"/>
    </row>
    <row r="17" spans="1:13" s="6" customFormat="1" ht="12.65" customHeight="1">
      <c r="A17" s="52">
        <v>12</v>
      </c>
      <c r="B17" s="53">
        <v>35</v>
      </c>
      <c r="C17" s="180" t="s">
        <v>19</v>
      </c>
      <c r="D17" s="150">
        <v>2150</v>
      </c>
      <c r="E17" s="191">
        <f>D17-D17*скидка</f>
        <v>1935</v>
      </c>
      <c r="F17" s="151">
        <f>D17-D17*опт</f>
        <v>1827.5</v>
      </c>
      <c r="G17" s="152">
        <f>D17-D17*вип</f>
        <v>1784.5</v>
      </c>
      <c r="H17" s="152">
        <f>D17-D17*Цена_для_оптовых</f>
        <v>1720</v>
      </c>
      <c r="I17" s="68"/>
      <c r="J17" s="68"/>
      <c r="K17" s="68"/>
      <c r="L17" s="68"/>
      <c r="M17" s="68"/>
    </row>
    <row r="18" spans="1:13" s="6" customFormat="1" ht="12.65" customHeight="1">
      <c r="A18" s="52">
        <v>12</v>
      </c>
      <c r="B18" s="53">
        <v>35</v>
      </c>
      <c r="C18" s="180" t="s">
        <v>20</v>
      </c>
      <c r="D18" s="150">
        <v>1950</v>
      </c>
      <c r="E18" s="191">
        <f>D18-D18*скидка</f>
        <v>1755</v>
      </c>
      <c r="F18" s="151">
        <f>D18-D18*опт</f>
        <v>1657.5</v>
      </c>
      <c r="G18" s="152">
        <f>D18-D18*вип</f>
        <v>1618.5</v>
      </c>
      <c r="H18" s="152">
        <f>D18-D18*Цена_для_оптовых</f>
        <v>1560</v>
      </c>
      <c r="I18" s="68"/>
      <c r="J18" s="68"/>
      <c r="K18" s="68"/>
      <c r="L18" s="68"/>
      <c r="M18" s="68"/>
    </row>
    <row r="19" spans="1:13" s="6" customFormat="1" ht="12.65" customHeight="1">
      <c r="A19" s="52">
        <v>12</v>
      </c>
      <c r="B19" s="53">
        <v>30</v>
      </c>
      <c r="C19" s="180" t="s">
        <v>21</v>
      </c>
      <c r="D19" s="150">
        <v>1950</v>
      </c>
      <c r="E19" s="191">
        <f>D19-D19*скидка</f>
        <v>1755</v>
      </c>
      <c r="F19" s="151">
        <f>D19-D19*опт</f>
        <v>1657.5</v>
      </c>
      <c r="G19" s="152">
        <f>D19-D19*вип</f>
        <v>1618.5</v>
      </c>
      <c r="H19" s="152">
        <f>D19-D19*Цена_для_оптовых</f>
        <v>1560</v>
      </c>
      <c r="I19" s="68"/>
      <c r="J19" s="68"/>
      <c r="K19" s="68"/>
      <c r="L19" s="68"/>
      <c r="M19" s="68"/>
    </row>
    <row r="20" spans="1:13" s="6" customFormat="1" ht="12.65" customHeight="1">
      <c r="A20" s="52">
        <v>17</v>
      </c>
      <c r="B20" s="53">
        <v>60</v>
      </c>
      <c r="C20" s="180" t="s">
        <v>22</v>
      </c>
      <c r="D20" s="150">
        <v>2620</v>
      </c>
      <c r="E20" s="191">
        <f>D20-D20*скидка</f>
        <v>2358</v>
      </c>
      <c r="F20" s="151">
        <f>D20-D20*опт</f>
        <v>2227</v>
      </c>
      <c r="G20" s="152">
        <f>D20-D20*вип</f>
        <v>2174.6</v>
      </c>
      <c r="H20" s="152">
        <f>D20-D20*Цена_для_оптовых</f>
        <v>2096</v>
      </c>
      <c r="I20" s="68"/>
      <c r="J20" s="68"/>
      <c r="K20" s="68"/>
      <c r="L20" s="68"/>
      <c r="M20" s="68"/>
    </row>
    <row r="21" spans="1:13" s="6" customFormat="1" ht="12.65" customHeight="1">
      <c r="A21" s="167">
        <v>19</v>
      </c>
      <c r="B21" s="167">
        <v>45</v>
      </c>
      <c r="C21" s="179" t="s">
        <v>568</v>
      </c>
      <c r="D21" s="150">
        <v>5950</v>
      </c>
      <c r="E21" s="191">
        <f>D21-D21*скидка</f>
        <v>5355</v>
      </c>
      <c r="F21" s="151">
        <f>D21-D21*опт</f>
        <v>5057.5</v>
      </c>
      <c r="G21" s="152">
        <f>D21-D21*вип</f>
        <v>4938.5</v>
      </c>
      <c r="H21" s="152">
        <f>D21-D21*Цена_для_оптовых</f>
        <v>4760</v>
      </c>
      <c r="I21" s="68"/>
      <c r="J21" s="68"/>
      <c r="K21" s="68"/>
      <c r="L21" s="68"/>
      <c r="M21" s="68"/>
    </row>
    <row r="22" spans="1:13" s="6" customFormat="1" ht="12.65" customHeight="1">
      <c r="A22" s="169">
        <v>14</v>
      </c>
      <c r="B22" s="170">
        <v>45</v>
      </c>
      <c r="C22" s="168" t="s">
        <v>595</v>
      </c>
      <c r="D22" s="150">
        <v>1990</v>
      </c>
      <c r="E22" s="191">
        <f>D22-D22*скидка</f>
        <v>1791</v>
      </c>
      <c r="F22" s="151">
        <f>D22-D22*опт</f>
        <v>1691.5</v>
      </c>
      <c r="G22" s="152">
        <f>D22-D22*вип</f>
        <v>1651.7</v>
      </c>
      <c r="H22" s="152">
        <f>D22-D22*Цена_для_оптовых</f>
        <v>1592</v>
      </c>
      <c r="I22" s="68"/>
      <c r="J22" s="68"/>
      <c r="K22" s="68"/>
      <c r="L22" s="68"/>
      <c r="M22" s="68"/>
    </row>
    <row r="23" spans="1:13" s="6" customFormat="1" ht="12.65" customHeight="1">
      <c r="A23" s="169">
        <v>12</v>
      </c>
      <c r="B23" s="170">
        <v>40</v>
      </c>
      <c r="C23" s="168" t="s">
        <v>596</v>
      </c>
      <c r="D23" s="150">
        <v>2285</v>
      </c>
      <c r="E23" s="191">
        <f>D23-D23*скидка</f>
        <v>2056.5</v>
      </c>
      <c r="F23" s="151">
        <f>D23-D23*опт</f>
        <v>1942.25</v>
      </c>
      <c r="G23" s="152">
        <f>D23-D23*вип</f>
        <v>1896.55</v>
      </c>
      <c r="H23" s="152">
        <f>D23-D23*Цена_для_оптовых</f>
        <v>1828</v>
      </c>
      <c r="I23" s="68"/>
      <c r="J23" s="68"/>
      <c r="K23" s="68"/>
      <c r="L23" s="68"/>
      <c r="M23" s="68"/>
    </row>
    <row r="24" spans="1:13" s="6" customFormat="1" ht="12.65" customHeight="1">
      <c r="A24" s="169">
        <v>12</v>
      </c>
      <c r="B24" s="170">
        <v>40</v>
      </c>
      <c r="C24" s="168" t="s">
        <v>597</v>
      </c>
      <c r="D24" s="150">
        <v>1620</v>
      </c>
      <c r="E24" s="191">
        <f>D24-D24*скидка</f>
        <v>1458</v>
      </c>
      <c r="F24" s="151">
        <f>D24-D24*опт</f>
        <v>1377</v>
      </c>
      <c r="G24" s="152">
        <f>D24-D24*вип</f>
        <v>1344.6</v>
      </c>
      <c r="H24" s="152">
        <f>D24-D24*Цена_для_оптовых</f>
        <v>1296</v>
      </c>
      <c r="I24" s="68"/>
      <c r="J24" s="68"/>
      <c r="K24" s="68"/>
      <c r="L24" s="68"/>
      <c r="M24" s="68"/>
    </row>
    <row r="25" spans="1:13" s="6" customFormat="1" ht="12.65" customHeight="1">
      <c r="A25" s="169">
        <v>12</v>
      </c>
      <c r="B25" s="170">
        <v>35</v>
      </c>
      <c r="C25" s="168" t="s">
        <v>598</v>
      </c>
      <c r="D25" s="150">
        <v>1860</v>
      </c>
      <c r="E25" s="191">
        <f>D25-D25*скидка</f>
        <v>1674</v>
      </c>
      <c r="F25" s="151">
        <f>D25-D25*опт</f>
        <v>1581</v>
      </c>
      <c r="G25" s="152">
        <f>D25-D25*вип</f>
        <v>1543.8</v>
      </c>
      <c r="H25" s="152">
        <f>D25-D25*Цена_для_оптовых</f>
        <v>1488</v>
      </c>
      <c r="I25" s="68"/>
      <c r="J25" s="68"/>
      <c r="K25" s="68"/>
      <c r="L25" s="68"/>
      <c r="M25" s="68"/>
    </row>
    <row r="26" spans="1:13" s="6" customFormat="1" ht="12.65" customHeight="1">
      <c r="A26" s="167">
        <v>19</v>
      </c>
      <c r="B26" s="167">
        <v>55</v>
      </c>
      <c r="C26" s="179" t="s">
        <v>569</v>
      </c>
      <c r="D26" s="150">
        <v>3450</v>
      </c>
      <c r="E26" s="191">
        <f>D26-D26*скидка</f>
        <v>3105</v>
      </c>
      <c r="F26" s="151">
        <f>D26-D26*опт</f>
        <v>2932.5</v>
      </c>
      <c r="G26" s="152">
        <f>D26-D26*вип</f>
        <v>2863.5</v>
      </c>
      <c r="H26" s="152">
        <f>D26-D26*Цена_для_оптовых</f>
        <v>2760</v>
      </c>
      <c r="I26" s="68"/>
      <c r="J26" s="68"/>
      <c r="K26" s="68"/>
      <c r="L26" s="68"/>
      <c r="M26" s="68"/>
    </row>
    <row r="27" spans="1:13" s="6" customFormat="1" ht="12.65" customHeight="1">
      <c r="A27" s="167">
        <v>12</v>
      </c>
      <c r="B27" s="167">
        <v>25</v>
      </c>
      <c r="C27" s="179" t="s">
        <v>569</v>
      </c>
      <c r="D27" s="150">
        <v>1690</v>
      </c>
      <c r="E27" s="191">
        <f>D27-D27*скидка</f>
        <v>1521</v>
      </c>
      <c r="F27" s="151">
        <f>D27-D27*опт</f>
        <v>1436.5</v>
      </c>
      <c r="G27" s="152">
        <f>D27-D27*вип</f>
        <v>1402.7</v>
      </c>
      <c r="H27" s="152">
        <f>D27-D27*Цена_для_оптовых</f>
        <v>1352</v>
      </c>
      <c r="I27" s="68"/>
      <c r="J27" s="68"/>
      <c r="K27" s="68"/>
      <c r="L27" s="68"/>
      <c r="M27" s="68"/>
    </row>
    <row r="28" spans="1:13" s="6" customFormat="1" ht="12.65" customHeight="1">
      <c r="A28" s="167">
        <v>12</v>
      </c>
      <c r="B28" s="167">
        <v>35</v>
      </c>
      <c r="C28" s="179" t="s">
        <v>570</v>
      </c>
      <c r="D28" s="150">
        <v>1950</v>
      </c>
      <c r="E28" s="191">
        <f>D28-D28*скидка</f>
        <v>1755</v>
      </c>
      <c r="F28" s="151">
        <f>D28-D28*опт</f>
        <v>1657.5</v>
      </c>
      <c r="G28" s="152">
        <f>D28-D28*вип</f>
        <v>1618.5</v>
      </c>
      <c r="H28" s="152">
        <f>D28-D28*Цена_для_оптовых</f>
        <v>1560</v>
      </c>
      <c r="I28" s="68"/>
      <c r="J28" s="68"/>
      <c r="K28" s="68"/>
      <c r="L28" s="68"/>
      <c r="M28" s="68"/>
    </row>
    <row r="29" spans="1:13" s="6" customFormat="1" ht="12.65" customHeight="1">
      <c r="A29" s="54" t="s">
        <v>23</v>
      </c>
      <c r="B29" s="54" t="s">
        <v>24</v>
      </c>
      <c r="C29" s="180" t="s">
        <v>25</v>
      </c>
      <c r="D29" s="150">
        <v>2300</v>
      </c>
      <c r="E29" s="191">
        <f>D29-D29*скидка</f>
        <v>2070</v>
      </c>
      <c r="F29" s="151">
        <f>D29-D29*опт</f>
        <v>1955</v>
      </c>
      <c r="G29" s="152">
        <f>D29-D29*вип</f>
        <v>1909</v>
      </c>
      <c r="H29" s="152">
        <f>D29-D29*Цена_для_оптовых</f>
        <v>1840</v>
      </c>
      <c r="I29" s="68"/>
      <c r="J29" s="68"/>
      <c r="K29" s="68"/>
      <c r="L29" s="68"/>
      <c r="M29" s="68"/>
    </row>
    <row r="30" spans="1:13" s="6" customFormat="1" ht="12.65" customHeight="1">
      <c r="A30" s="169">
        <v>12</v>
      </c>
      <c r="B30" s="170">
        <v>30</v>
      </c>
      <c r="C30" s="168" t="s">
        <v>599</v>
      </c>
      <c r="D30" s="150">
        <v>2290</v>
      </c>
      <c r="E30" s="191">
        <f>D30-D30*скидка</f>
        <v>2061</v>
      </c>
      <c r="F30" s="151">
        <f>D30-D30*опт</f>
        <v>1946.5</v>
      </c>
      <c r="G30" s="152">
        <f>D30-D30*вип</f>
        <v>1900.7</v>
      </c>
      <c r="H30" s="152">
        <f>D30-D30*Цена_для_оптовых</f>
        <v>1832</v>
      </c>
      <c r="I30" s="68"/>
      <c r="J30" s="68"/>
      <c r="K30" s="68"/>
      <c r="L30" s="68"/>
      <c r="M30" s="68"/>
    </row>
    <row r="31" spans="1:13" s="6" customFormat="1" ht="12.65" customHeight="1">
      <c r="A31" s="52">
        <v>9</v>
      </c>
      <c r="B31" s="53">
        <v>20</v>
      </c>
      <c r="C31" s="181" t="s">
        <v>26</v>
      </c>
      <c r="D31" s="150">
        <v>755</v>
      </c>
      <c r="E31" s="191">
        <f>D31-D31*скидка</f>
        <v>679.5</v>
      </c>
      <c r="F31" s="151">
        <f>D31-D31*опт</f>
        <v>641.75</v>
      </c>
      <c r="G31" s="152">
        <f>D31-D31*вип</f>
        <v>626.65</v>
      </c>
      <c r="H31" s="152">
        <f>D31-D31*Цена_для_оптовых</f>
        <v>604</v>
      </c>
      <c r="I31" s="68"/>
      <c r="J31" s="68"/>
      <c r="K31" s="68"/>
      <c r="L31" s="68"/>
      <c r="M31" s="68"/>
    </row>
    <row r="32" spans="1:13" s="6" customFormat="1" ht="12.65" customHeight="1">
      <c r="A32" s="169">
        <v>12</v>
      </c>
      <c r="B32" s="170">
        <v>30</v>
      </c>
      <c r="C32" s="168" t="s">
        <v>600</v>
      </c>
      <c r="D32" s="150">
        <v>2290</v>
      </c>
      <c r="E32" s="191">
        <f>D32-D32*скидка</f>
        <v>2061</v>
      </c>
      <c r="F32" s="151">
        <f>D32-D32*опт</f>
        <v>1946.5</v>
      </c>
      <c r="G32" s="152">
        <f>D32-D32*вип</f>
        <v>1900.7</v>
      </c>
      <c r="H32" s="152">
        <f>D32-D32*Цена_для_оптовых</f>
        <v>1832</v>
      </c>
      <c r="I32" s="68"/>
      <c r="J32" s="68"/>
      <c r="K32" s="68"/>
      <c r="L32" s="68"/>
      <c r="M32" s="68"/>
    </row>
    <row r="33" spans="1:13" s="6" customFormat="1" ht="12.65" customHeight="1">
      <c r="A33" s="169">
        <v>12</v>
      </c>
      <c r="B33" s="170">
        <v>30</v>
      </c>
      <c r="C33" s="168" t="s">
        <v>601</v>
      </c>
      <c r="D33" s="150">
        <v>2690</v>
      </c>
      <c r="E33" s="191">
        <f>D33-D33*скидка</f>
        <v>2421</v>
      </c>
      <c r="F33" s="151">
        <f>D33-D33*опт</f>
        <v>2286.5</v>
      </c>
      <c r="G33" s="152">
        <f>D33-D33*вип</f>
        <v>2232.6999999999998</v>
      </c>
      <c r="H33" s="152">
        <f>D33-D33*Цена_для_оптовых</f>
        <v>2152</v>
      </c>
      <c r="I33" s="68"/>
      <c r="J33" s="68"/>
      <c r="K33" s="68"/>
      <c r="L33" s="68"/>
      <c r="M33" s="68"/>
    </row>
    <row r="34" spans="1:13" s="6" customFormat="1" ht="12.65" customHeight="1">
      <c r="A34" s="52">
        <v>19</v>
      </c>
      <c r="B34" s="53">
        <v>50</v>
      </c>
      <c r="C34" s="180" t="s">
        <v>27</v>
      </c>
      <c r="D34" s="150">
        <v>6390</v>
      </c>
      <c r="E34" s="191">
        <f>D34-D34*скидка</f>
        <v>5751</v>
      </c>
      <c r="F34" s="151">
        <f>D34-D34*опт</f>
        <v>5431.5</v>
      </c>
      <c r="G34" s="152">
        <f>D34-D34*вип</f>
        <v>5303.7</v>
      </c>
      <c r="H34" s="152">
        <f>D34-D34*Цена_для_оптовых</f>
        <v>5112</v>
      </c>
      <c r="I34" s="68"/>
      <c r="J34" s="68"/>
      <c r="K34" s="68"/>
      <c r="L34" s="68"/>
      <c r="M34" s="68"/>
    </row>
    <row r="35" spans="1:13" s="6" customFormat="1" ht="12.65" customHeight="1">
      <c r="A35" s="55">
        <v>9</v>
      </c>
      <c r="B35" s="56">
        <v>20</v>
      </c>
      <c r="C35" s="180" t="s">
        <v>28</v>
      </c>
      <c r="D35" s="150">
        <v>1290</v>
      </c>
      <c r="E35" s="191">
        <f>D35-D35*скидка</f>
        <v>1161</v>
      </c>
      <c r="F35" s="151">
        <f>D35-D35*опт</f>
        <v>1096.5</v>
      </c>
      <c r="G35" s="152">
        <f>D35-D35*вип</f>
        <v>1070.7</v>
      </c>
      <c r="H35" s="152">
        <f>D35-D35*Цена_для_оптовых</f>
        <v>1032</v>
      </c>
      <c r="I35" s="68"/>
      <c r="J35" s="68"/>
      <c r="K35" s="68"/>
      <c r="L35" s="68"/>
      <c r="M35" s="68"/>
    </row>
    <row r="36" spans="1:13" s="6" customFormat="1" ht="12.65" customHeight="1">
      <c r="A36" s="169">
        <v>19</v>
      </c>
      <c r="B36" s="170">
        <v>55</v>
      </c>
      <c r="C36" s="168" t="s">
        <v>602</v>
      </c>
      <c r="D36" s="150">
        <v>5990</v>
      </c>
      <c r="E36" s="191">
        <f>D36-D36*скидка</f>
        <v>5391</v>
      </c>
      <c r="F36" s="151">
        <f>D36-D36*опт</f>
        <v>5091.5</v>
      </c>
      <c r="G36" s="152">
        <f>D36-D36*вип</f>
        <v>4971.7</v>
      </c>
      <c r="H36" s="152">
        <f>D36-D36*Цена_для_оптовых</f>
        <v>4792</v>
      </c>
      <c r="I36" s="68"/>
      <c r="J36" s="68"/>
      <c r="K36" s="68"/>
      <c r="L36" s="68"/>
      <c r="M36" s="68"/>
    </row>
    <row r="37" spans="1:13" s="6" customFormat="1" ht="12.65" customHeight="1">
      <c r="A37" s="169">
        <v>12</v>
      </c>
      <c r="B37" s="170">
        <v>45</v>
      </c>
      <c r="C37" s="168" t="s">
        <v>602</v>
      </c>
      <c r="D37" s="150">
        <v>2690</v>
      </c>
      <c r="E37" s="191">
        <f>D37-D37*скидка</f>
        <v>2421</v>
      </c>
      <c r="F37" s="151">
        <f>D37-D37*опт</f>
        <v>2286.5</v>
      </c>
      <c r="G37" s="152">
        <f>D37-D37*вип</f>
        <v>2232.6999999999998</v>
      </c>
      <c r="H37" s="152">
        <f>D37-D37*Цена_для_оптовых</f>
        <v>2152</v>
      </c>
      <c r="I37" s="68"/>
      <c r="J37" s="68"/>
      <c r="K37" s="68"/>
      <c r="L37" s="68"/>
      <c r="M37" s="68"/>
    </row>
    <row r="38" spans="1:13" s="6" customFormat="1" ht="12.65" customHeight="1">
      <c r="A38" s="57">
        <v>13</v>
      </c>
      <c r="B38" s="58">
        <v>30</v>
      </c>
      <c r="C38" s="180" t="s">
        <v>29</v>
      </c>
      <c r="D38" s="150">
        <v>2400</v>
      </c>
      <c r="E38" s="191">
        <f>D38-D38*скидка</f>
        <v>2160</v>
      </c>
      <c r="F38" s="151">
        <f>D38-D38*опт</f>
        <v>2040</v>
      </c>
      <c r="G38" s="152">
        <f>D38-D38*вип</f>
        <v>1992</v>
      </c>
      <c r="H38" s="152">
        <f>D38-D38*Цена_для_оптовых</f>
        <v>1920</v>
      </c>
      <c r="I38" s="68"/>
      <c r="J38" s="68"/>
      <c r="K38" s="68"/>
      <c r="L38" s="68"/>
      <c r="M38" s="68"/>
    </row>
    <row r="39" spans="1:13" s="6" customFormat="1" ht="12.65" customHeight="1">
      <c r="A39" s="169">
        <v>17</v>
      </c>
      <c r="B39" s="170">
        <v>65</v>
      </c>
      <c r="C39" s="168" t="s">
        <v>603</v>
      </c>
      <c r="D39" s="150">
        <v>2590</v>
      </c>
      <c r="E39" s="191">
        <f>D39-D39*скидка</f>
        <v>2331</v>
      </c>
      <c r="F39" s="151">
        <f>D39-D39*опт</f>
        <v>2201.5</v>
      </c>
      <c r="G39" s="152">
        <f>D39-D39*вип</f>
        <v>2149.6999999999998</v>
      </c>
      <c r="H39" s="152">
        <f>D39-D39*Цена_для_оптовых</f>
        <v>2072</v>
      </c>
      <c r="I39" s="68"/>
      <c r="J39" s="68"/>
      <c r="K39" s="68"/>
      <c r="L39" s="68"/>
      <c r="M39" s="68"/>
    </row>
    <row r="40" spans="1:13" s="6" customFormat="1" ht="12.65" customHeight="1">
      <c r="A40" s="169">
        <v>19</v>
      </c>
      <c r="B40" s="170">
        <v>45</v>
      </c>
      <c r="C40" s="168" t="s">
        <v>604</v>
      </c>
      <c r="D40" s="150">
        <v>5200</v>
      </c>
      <c r="E40" s="191">
        <f>D40-D40*скидка</f>
        <v>4680</v>
      </c>
      <c r="F40" s="151">
        <f>D40-D40*опт</f>
        <v>4420</v>
      </c>
      <c r="G40" s="152">
        <f>D40-D40*вип</f>
        <v>4316</v>
      </c>
      <c r="H40" s="152">
        <f>D40-D40*Цена_для_оптовых</f>
        <v>4160</v>
      </c>
      <c r="I40" s="68"/>
      <c r="J40" s="68"/>
      <c r="K40" s="68"/>
      <c r="L40" s="68"/>
      <c r="M40" s="68"/>
    </row>
    <row r="41" spans="1:13" s="6" customFormat="1" ht="12.65" customHeight="1">
      <c r="A41" s="169">
        <v>12</v>
      </c>
      <c r="B41" s="170">
        <v>30</v>
      </c>
      <c r="C41" s="168" t="s">
        <v>605</v>
      </c>
      <c r="D41" s="150">
        <v>3230</v>
      </c>
      <c r="E41" s="191">
        <f>D41-D41*скидка</f>
        <v>2907</v>
      </c>
      <c r="F41" s="151">
        <f>D41-D41*опт</f>
        <v>2745.5</v>
      </c>
      <c r="G41" s="152">
        <f>D41-D41*вип</f>
        <v>2680.9</v>
      </c>
      <c r="H41" s="152">
        <f>D41-D41*Цена_для_оптовых</f>
        <v>2584</v>
      </c>
      <c r="I41" s="68"/>
      <c r="J41" s="68"/>
      <c r="K41" s="68"/>
      <c r="L41" s="68"/>
      <c r="M41" s="68"/>
    </row>
    <row r="42" spans="1:13" s="6" customFormat="1" ht="12.65" customHeight="1">
      <c r="A42" s="169">
        <v>12</v>
      </c>
      <c r="B42" s="170">
        <v>25</v>
      </c>
      <c r="C42" s="168" t="s">
        <v>606</v>
      </c>
      <c r="D42" s="150">
        <v>1490</v>
      </c>
      <c r="E42" s="191">
        <f>D42-D42*скидка</f>
        <v>1341</v>
      </c>
      <c r="F42" s="151">
        <f>D42-D42*опт</f>
        <v>1266.5</v>
      </c>
      <c r="G42" s="152">
        <f>D42-D42*вип</f>
        <v>1236.7</v>
      </c>
      <c r="H42" s="152">
        <f>D42-D42*Цена_для_оптовых</f>
        <v>1192</v>
      </c>
      <c r="I42" s="68"/>
      <c r="J42" s="68"/>
      <c r="K42" s="68"/>
      <c r="L42" s="68"/>
      <c r="M42" s="68"/>
    </row>
    <row r="43" spans="1:13" s="6" customFormat="1" ht="12.65" customHeight="1">
      <c r="A43" s="59">
        <v>17</v>
      </c>
      <c r="B43" s="60">
        <v>22</v>
      </c>
      <c r="C43" s="180" t="s">
        <v>30</v>
      </c>
      <c r="D43" s="150">
        <v>1360</v>
      </c>
      <c r="E43" s="191">
        <f>D43-D43*скидка</f>
        <v>1224</v>
      </c>
      <c r="F43" s="151">
        <f>D43-D43*опт</f>
        <v>1156</v>
      </c>
      <c r="G43" s="152">
        <f>D43-D43*вип</f>
        <v>1128.8</v>
      </c>
      <c r="H43" s="152">
        <f>D43-D43*Цена_для_оптовых</f>
        <v>1088</v>
      </c>
      <c r="I43" s="68"/>
      <c r="J43" s="68"/>
      <c r="K43" s="68"/>
      <c r="L43" s="68"/>
      <c r="M43" s="68"/>
    </row>
    <row r="44" spans="1:13" s="6" customFormat="1" ht="12.65" customHeight="1">
      <c r="A44" s="52">
        <v>11</v>
      </c>
      <c r="B44" s="53">
        <v>22</v>
      </c>
      <c r="C44" s="180" t="s">
        <v>31</v>
      </c>
      <c r="D44" s="150">
        <v>690</v>
      </c>
      <c r="E44" s="191">
        <f>D44-D44*скидка</f>
        <v>621</v>
      </c>
      <c r="F44" s="151">
        <f>D44-D44*опт</f>
        <v>586.5</v>
      </c>
      <c r="G44" s="152">
        <f>D44-D44*вип</f>
        <v>572.70000000000005</v>
      </c>
      <c r="H44" s="152">
        <f>D44-D44*Цена_для_оптовых</f>
        <v>552</v>
      </c>
      <c r="I44" s="68"/>
      <c r="J44" s="68"/>
      <c r="K44" s="68"/>
      <c r="L44" s="68"/>
      <c r="M44" s="68"/>
    </row>
    <row r="45" spans="1:13" s="6" customFormat="1" ht="12.65" customHeight="1">
      <c r="A45" s="169">
        <v>11</v>
      </c>
      <c r="B45" s="170">
        <v>20</v>
      </c>
      <c r="C45" s="168" t="s">
        <v>607</v>
      </c>
      <c r="D45" s="150">
        <v>480</v>
      </c>
      <c r="E45" s="191">
        <f>D45-D45*скидка</f>
        <v>432</v>
      </c>
      <c r="F45" s="151">
        <f>D45-D45*опт</f>
        <v>408</v>
      </c>
      <c r="G45" s="152">
        <f>D45-D45*вип</f>
        <v>398.4</v>
      </c>
      <c r="H45" s="152">
        <f>D45-D45*Цена_для_оптовых</f>
        <v>384</v>
      </c>
      <c r="I45" s="68"/>
      <c r="J45" s="68"/>
      <c r="K45" s="68"/>
      <c r="L45" s="68"/>
      <c r="M45" s="68"/>
    </row>
    <row r="46" spans="1:13" s="6" customFormat="1" ht="12.65" customHeight="1">
      <c r="A46" s="169">
        <v>11</v>
      </c>
      <c r="B46" s="170">
        <v>17</v>
      </c>
      <c r="C46" s="168" t="s">
        <v>607</v>
      </c>
      <c r="D46" s="150">
        <v>480</v>
      </c>
      <c r="E46" s="191">
        <f>D46-D46*скидка</f>
        <v>432</v>
      </c>
      <c r="F46" s="151">
        <f>D46-D46*опт</f>
        <v>408</v>
      </c>
      <c r="G46" s="152">
        <f>D46-D46*вип</f>
        <v>398.4</v>
      </c>
      <c r="H46" s="152">
        <f>D46-D46*Цена_для_оптовых</f>
        <v>384</v>
      </c>
      <c r="I46" s="68"/>
      <c r="J46" s="68"/>
      <c r="K46" s="68"/>
      <c r="L46" s="68"/>
      <c r="M46" s="68"/>
    </row>
    <row r="47" spans="1:13" s="6" customFormat="1" ht="12.65" customHeight="1">
      <c r="A47" s="169">
        <v>12</v>
      </c>
      <c r="B47" s="170">
        <v>22</v>
      </c>
      <c r="C47" s="168" t="s">
        <v>608</v>
      </c>
      <c r="D47" s="150">
        <v>530</v>
      </c>
      <c r="E47" s="191">
        <f>D47-D47*скидка</f>
        <v>477</v>
      </c>
      <c r="F47" s="151">
        <f>D47-D47*опт</f>
        <v>450.5</v>
      </c>
      <c r="G47" s="152">
        <f>D47-D47*вип</f>
        <v>439.9</v>
      </c>
      <c r="H47" s="152">
        <f>D47-D47*Цена_для_оптовых</f>
        <v>424</v>
      </c>
      <c r="I47" s="68"/>
      <c r="J47" s="68"/>
      <c r="K47" s="68"/>
      <c r="L47" s="68"/>
      <c r="M47" s="68"/>
    </row>
    <row r="48" spans="1:13" s="6" customFormat="1" ht="12.65" customHeight="1">
      <c r="A48" s="59">
        <v>13</v>
      </c>
      <c r="B48" s="60">
        <v>30</v>
      </c>
      <c r="C48" s="180" t="s">
        <v>32</v>
      </c>
      <c r="D48" s="150">
        <v>1150</v>
      </c>
      <c r="E48" s="191">
        <f>D48-D48*скидка</f>
        <v>1035</v>
      </c>
      <c r="F48" s="151">
        <f>D48-D48*опт</f>
        <v>977.5</v>
      </c>
      <c r="G48" s="152">
        <f>D48-D48*вип</f>
        <v>954.5</v>
      </c>
      <c r="H48" s="152">
        <f>D48-D48*Цена_для_оптовых</f>
        <v>920</v>
      </c>
      <c r="I48" s="68"/>
      <c r="J48" s="68"/>
      <c r="K48" s="68"/>
      <c r="L48" s="68"/>
      <c r="M48" s="68"/>
    </row>
    <row r="49" spans="1:13" s="6" customFormat="1" ht="12.65" customHeight="1">
      <c r="A49" s="169">
        <v>11</v>
      </c>
      <c r="B49" s="170">
        <v>20</v>
      </c>
      <c r="C49" s="168" t="s">
        <v>609</v>
      </c>
      <c r="D49" s="150">
        <v>580</v>
      </c>
      <c r="E49" s="191">
        <f>D49-D49*скидка</f>
        <v>522</v>
      </c>
      <c r="F49" s="151">
        <f>D49-D49*опт</f>
        <v>493</v>
      </c>
      <c r="G49" s="152">
        <f>D49-D49*вип</f>
        <v>481.4</v>
      </c>
      <c r="H49" s="152">
        <f>D49-D49*Цена_для_оптовых</f>
        <v>464</v>
      </c>
      <c r="I49" s="68"/>
      <c r="J49" s="68"/>
      <c r="K49" s="68"/>
      <c r="L49" s="68"/>
      <c r="M49" s="68"/>
    </row>
    <row r="50" spans="1:13" s="6" customFormat="1" ht="12.65" customHeight="1">
      <c r="A50" s="169">
        <v>6</v>
      </c>
      <c r="B50" s="170">
        <v>8</v>
      </c>
      <c r="C50" s="168" t="s">
        <v>610</v>
      </c>
      <c r="D50" s="150">
        <v>295</v>
      </c>
      <c r="E50" s="191">
        <f>D50-D50*скидка</f>
        <v>265.5</v>
      </c>
      <c r="F50" s="151">
        <f>D50-D50*опт</f>
        <v>250.75</v>
      </c>
      <c r="G50" s="152">
        <f>D50-D50*вип</f>
        <v>244.85</v>
      </c>
      <c r="H50" s="152">
        <f>D50-D50*Цена_для_оптовых</f>
        <v>236</v>
      </c>
      <c r="I50" s="68"/>
      <c r="J50" s="68"/>
      <c r="K50" s="68"/>
      <c r="L50" s="68"/>
      <c r="M50" s="68"/>
    </row>
    <row r="51" spans="1:13" s="6" customFormat="1" ht="12.65" customHeight="1">
      <c r="A51" s="59">
        <v>9</v>
      </c>
      <c r="B51" s="60">
        <v>18</v>
      </c>
      <c r="C51" s="180" t="s">
        <v>33</v>
      </c>
      <c r="D51" s="150">
        <v>780</v>
      </c>
      <c r="E51" s="191">
        <f>D51-D51*скидка</f>
        <v>702</v>
      </c>
      <c r="F51" s="151">
        <f>D51-D51*опт</f>
        <v>663</v>
      </c>
      <c r="G51" s="152">
        <f>D51-D51*вип</f>
        <v>647.4</v>
      </c>
      <c r="H51" s="152">
        <f>D51-D51*Цена_для_оптовых</f>
        <v>624</v>
      </c>
      <c r="I51" s="68"/>
      <c r="J51" s="68"/>
      <c r="K51" s="68"/>
      <c r="L51" s="68"/>
      <c r="M51" s="68"/>
    </row>
    <row r="52" spans="1:13" s="6" customFormat="1" ht="12.65" customHeight="1">
      <c r="A52" s="169">
        <v>6</v>
      </c>
      <c r="B52" s="170">
        <v>10</v>
      </c>
      <c r="C52" s="168" t="s">
        <v>611</v>
      </c>
      <c r="D52" s="150">
        <v>295</v>
      </c>
      <c r="E52" s="191">
        <f>D52-D52*скидка</f>
        <v>265.5</v>
      </c>
      <c r="F52" s="151">
        <f>D52-D52*опт</f>
        <v>250.75</v>
      </c>
      <c r="G52" s="152">
        <f>D52-D52*вип</f>
        <v>244.85</v>
      </c>
      <c r="H52" s="152">
        <f>D52-D52*Цена_для_оптовых</f>
        <v>236</v>
      </c>
      <c r="I52" s="68"/>
      <c r="J52" s="68"/>
      <c r="K52" s="68"/>
      <c r="L52" s="68"/>
      <c r="M52" s="68"/>
    </row>
    <row r="53" spans="1:13" s="6" customFormat="1" ht="12.65" customHeight="1">
      <c r="A53" s="169">
        <v>6</v>
      </c>
      <c r="B53" s="170">
        <v>10</v>
      </c>
      <c r="C53" s="168" t="s">
        <v>612</v>
      </c>
      <c r="D53" s="150">
        <v>295</v>
      </c>
      <c r="E53" s="191">
        <f>D53-D53*скидка</f>
        <v>265.5</v>
      </c>
      <c r="F53" s="151">
        <f>D53-D53*опт</f>
        <v>250.75</v>
      </c>
      <c r="G53" s="152">
        <f>D53-D53*вип</f>
        <v>244.85</v>
      </c>
      <c r="H53" s="152">
        <f>D53-D53*Цена_для_оптовых</f>
        <v>236</v>
      </c>
      <c r="I53" s="68"/>
      <c r="J53" s="68"/>
      <c r="K53" s="68"/>
      <c r="L53" s="68"/>
      <c r="M53" s="68"/>
    </row>
    <row r="54" spans="1:13" s="6" customFormat="1" ht="12.65" customHeight="1">
      <c r="A54" s="169">
        <v>11</v>
      </c>
      <c r="B54" s="170">
        <v>18</v>
      </c>
      <c r="C54" s="168" t="s">
        <v>613</v>
      </c>
      <c r="D54" s="150">
        <v>695</v>
      </c>
      <c r="E54" s="191">
        <f>D54-D54*скидка</f>
        <v>625.5</v>
      </c>
      <c r="F54" s="151">
        <f>D54-D54*опт</f>
        <v>590.75</v>
      </c>
      <c r="G54" s="152">
        <f>D54-D54*вип</f>
        <v>576.85</v>
      </c>
      <c r="H54" s="152">
        <f>D54-D54*Цена_для_оптовых</f>
        <v>556</v>
      </c>
      <c r="I54" s="68"/>
      <c r="J54" s="68"/>
      <c r="K54" s="68"/>
      <c r="L54" s="68"/>
      <c r="M54" s="68"/>
    </row>
    <row r="55" spans="1:13" s="6" customFormat="1" ht="12.65" customHeight="1">
      <c r="A55" s="169">
        <v>6</v>
      </c>
      <c r="B55" s="170">
        <v>10</v>
      </c>
      <c r="C55" s="168" t="s">
        <v>614</v>
      </c>
      <c r="D55" s="150">
        <v>295</v>
      </c>
      <c r="E55" s="191">
        <f>D55-D55*скидка</f>
        <v>265.5</v>
      </c>
      <c r="F55" s="151">
        <f>D55-D55*опт</f>
        <v>250.75</v>
      </c>
      <c r="G55" s="152">
        <f>D55-D55*вип</f>
        <v>244.85</v>
      </c>
      <c r="H55" s="152">
        <f>D55-D55*Цена_для_оптовых</f>
        <v>236</v>
      </c>
      <c r="I55" s="68"/>
      <c r="J55" s="68"/>
      <c r="K55" s="68"/>
      <c r="L55" s="68"/>
      <c r="M55" s="68"/>
    </row>
    <row r="56" spans="1:13" s="6" customFormat="1" ht="12.65" customHeight="1">
      <c r="A56" s="169">
        <v>9</v>
      </c>
      <c r="B56" s="170">
        <v>15</v>
      </c>
      <c r="C56" s="168" t="s">
        <v>614</v>
      </c>
      <c r="D56" s="150">
        <v>790</v>
      </c>
      <c r="E56" s="191">
        <f>D56-D56*скидка</f>
        <v>711</v>
      </c>
      <c r="F56" s="151">
        <f>D56-D56*опт</f>
        <v>671.5</v>
      </c>
      <c r="G56" s="152">
        <f>D56-D56*вип</f>
        <v>655.7</v>
      </c>
      <c r="H56" s="152">
        <f>D56-D56*Цена_для_оптовых</f>
        <v>632</v>
      </c>
      <c r="I56" s="68"/>
      <c r="J56" s="68"/>
      <c r="K56" s="68"/>
      <c r="L56" s="68"/>
      <c r="M56" s="68"/>
    </row>
    <row r="57" spans="1:13" s="6" customFormat="1" ht="12.65" customHeight="1">
      <c r="A57" s="52">
        <v>17</v>
      </c>
      <c r="B57" s="53">
        <v>60</v>
      </c>
      <c r="C57" s="180" t="s">
        <v>34</v>
      </c>
      <c r="D57" s="150">
        <v>850</v>
      </c>
      <c r="E57" s="191">
        <f>D57-D57*скидка</f>
        <v>765</v>
      </c>
      <c r="F57" s="151">
        <f>D57-D57*опт</f>
        <v>722.5</v>
      </c>
      <c r="G57" s="152">
        <f>D57-D57*вип</f>
        <v>705.5</v>
      </c>
      <c r="H57" s="152">
        <f>D57-D57*Цена_для_оптовых</f>
        <v>680</v>
      </c>
      <c r="I57" s="68"/>
      <c r="J57" s="68"/>
      <c r="K57" s="68"/>
      <c r="L57" s="68"/>
      <c r="M57" s="68"/>
    </row>
    <row r="58" spans="1:13" s="6" customFormat="1" ht="12.65" customHeight="1">
      <c r="A58" s="52">
        <v>17</v>
      </c>
      <c r="B58" s="53">
        <v>70</v>
      </c>
      <c r="C58" s="180" t="s">
        <v>35</v>
      </c>
      <c r="D58" s="150">
        <v>1190</v>
      </c>
      <c r="E58" s="191">
        <f>D58-D58*скидка</f>
        <v>1071</v>
      </c>
      <c r="F58" s="151">
        <f>D58-D58*опт</f>
        <v>1011.5</v>
      </c>
      <c r="G58" s="152">
        <f>D58-D58*вип</f>
        <v>987.7</v>
      </c>
      <c r="H58" s="152">
        <f>D58-D58*Цена_для_оптовых</f>
        <v>952</v>
      </c>
      <c r="I58" s="68"/>
      <c r="J58" s="68"/>
      <c r="K58" s="68"/>
      <c r="L58" s="68"/>
      <c r="M58" s="68"/>
    </row>
    <row r="59" spans="1:13" s="6" customFormat="1" ht="12.65" customHeight="1">
      <c r="A59" s="57">
        <v>19</v>
      </c>
      <c r="B59" s="61">
        <v>90</v>
      </c>
      <c r="C59" s="180" t="s">
        <v>36</v>
      </c>
      <c r="D59" s="150">
        <v>1590</v>
      </c>
      <c r="E59" s="191">
        <f>D59-D59*скидка</f>
        <v>1431</v>
      </c>
      <c r="F59" s="151">
        <f>D59-D59*опт</f>
        <v>1351.5</v>
      </c>
      <c r="G59" s="152">
        <f>D59-D59*вип</f>
        <v>1319.7</v>
      </c>
      <c r="H59" s="152">
        <f>D59-D59*Цена_для_оптовых</f>
        <v>1272</v>
      </c>
      <c r="I59" s="68"/>
      <c r="J59" s="68"/>
      <c r="K59" s="68"/>
      <c r="L59" s="68"/>
      <c r="M59" s="68"/>
    </row>
    <row r="60" spans="1:13" s="6" customFormat="1" ht="12.65" customHeight="1">
      <c r="A60" s="169">
        <v>12</v>
      </c>
      <c r="B60" s="170">
        <v>35</v>
      </c>
      <c r="C60" s="168" t="s">
        <v>615</v>
      </c>
      <c r="D60" s="195">
        <v>1570</v>
      </c>
      <c r="E60" s="191">
        <f>D60-D60*скидка</f>
        <v>1413</v>
      </c>
      <c r="F60" s="151">
        <f>D60-D60*опт</f>
        <v>1334.5</v>
      </c>
      <c r="G60" s="152">
        <f>D60-D60*вип</f>
        <v>1303.0999999999999</v>
      </c>
      <c r="H60" s="152">
        <f>D60-D60*Цена_для_оптовых</f>
        <v>1256</v>
      </c>
      <c r="I60" s="68"/>
      <c r="J60" s="68"/>
      <c r="K60" s="68"/>
      <c r="L60" s="68"/>
      <c r="M60" s="68"/>
    </row>
    <row r="61" spans="1:13" s="7" customFormat="1" ht="12.65" customHeight="1">
      <c r="A61" s="52">
        <v>6</v>
      </c>
      <c r="B61" s="53">
        <v>15</v>
      </c>
      <c r="C61" s="180" t="s">
        <v>37</v>
      </c>
      <c r="D61" s="150">
        <v>1880</v>
      </c>
      <c r="E61" s="191">
        <f>D61-D61*скидка</f>
        <v>1692</v>
      </c>
      <c r="F61" s="151">
        <f>D61-D61*опт</f>
        <v>1598</v>
      </c>
      <c r="G61" s="152">
        <f>D61-D61*вип</f>
        <v>1560.4</v>
      </c>
      <c r="H61" s="152">
        <f>D61-D61*Цена_для_оптовых</f>
        <v>1504</v>
      </c>
      <c r="I61" s="68"/>
      <c r="J61" s="68"/>
      <c r="K61" s="68"/>
      <c r="L61" s="68"/>
      <c r="M61" s="68"/>
    </row>
    <row r="62" spans="1:13" s="6" customFormat="1" ht="12.65" customHeight="1">
      <c r="A62" s="169">
        <v>11</v>
      </c>
      <c r="B62" s="170">
        <v>15</v>
      </c>
      <c r="C62" s="168" t="s">
        <v>616</v>
      </c>
      <c r="D62" s="150">
        <v>1699</v>
      </c>
      <c r="E62" s="191">
        <f>D62-D62*скидка</f>
        <v>1529.1</v>
      </c>
      <c r="F62" s="151">
        <f>D62-D62*опт</f>
        <v>1444.15</v>
      </c>
      <c r="G62" s="152">
        <f>D62-D62*вип</f>
        <v>1410.17</v>
      </c>
      <c r="H62" s="152">
        <f>D62-D62*Цена_для_оптовых</f>
        <v>1359.2</v>
      </c>
      <c r="I62" s="68"/>
      <c r="J62" s="68"/>
      <c r="K62" s="68"/>
      <c r="L62" s="68"/>
      <c r="M62" s="68"/>
    </row>
    <row r="63" spans="1:13" s="6" customFormat="1" ht="12" customHeight="1">
      <c r="A63" s="169">
        <v>12</v>
      </c>
      <c r="B63" s="170">
        <v>20</v>
      </c>
      <c r="C63" s="168" t="s">
        <v>617</v>
      </c>
      <c r="D63" s="150">
        <v>1270</v>
      </c>
      <c r="E63" s="191">
        <f>D63-D63*скидка</f>
        <v>1143</v>
      </c>
      <c r="F63" s="151">
        <f>D63-D63*опт</f>
        <v>1079.5</v>
      </c>
      <c r="G63" s="152">
        <f>D63-D63*вип</f>
        <v>1054.0999999999999</v>
      </c>
      <c r="H63" s="152">
        <f>D63-D63*Цена_для_оптовых</f>
        <v>1016</v>
      </c>
      <c r="I63" s="68"/>
      <c r="J63" s="68"/>
      <c r="K63" s="68"/>
      <c r="L63" s="68"/>
      <c r="M63" s="68"/>
    </row>
    <row r="64" spans="1:13" s="6" customFormat="1" ht="12" customHeight="1">
      <c r="A64" s="57">
        <v>17</v>
      </c>
      <c r="B64" s="58">
        <v>70</v>
      </c>
      <c r="C64" s="180" t="s">
        <v>38</v>
      </c>
      <c r="D64" s="150">
        <v>1200</v>
      </c>
      <c r="E64" s="191">
        <f>D64-D64*скидка</f>
        <v>1080</v>
      </c>
      <c r="F64" s="151">
        <f>D64-D64*опт</f>
        <v>1020</v>
      </c>
      <c r="G64" s="152">
        <f>D64-D64*вип</f>
        <v>996</v>
      </c>
      <c r="H64" s="152">
        <f>D64-D64*Цена_для_оптовых</f>
        <v>960</v>
      </c>
      <c r="I64" s="68"/>
      <c r="J64" s="68"/>
      <c r="K64" s="68"/>
      <c r="L64" s="68"/>
      <c r="M64" s="68"/>
    </row>
    <row r="65" spans="1:13" s="6" customFormat="1" ht="12" customHeight="1">
      <c r="A65" s="52">
        <v>14</v>
      </c>
      <c r="B65" s="53">
        <v>20</v>
      </c>
      <c r="C65" s="181" t="s">
        <v>39</v>
      </c>
      <c r="D65" s="150">
        <v>650</v>
      </c>
      <c r="E65" s="191">
        <f>D65-D65*скидка</f>
        <v>585</v>
      </c>
      <c r="F65" s="151">
        <f>D65-D65*опт</f>
        <v>552.5</v>
      </c>
      <c r="G65" s="152">
        <f>D65-D65*вип</f>
        <v>539.5</v>
      </c>
      <c r="H65" s="152">
        <f>D65-D65*Цена_для_оптовых</f>
        <v>520</v>
      </c>
      <c r="I65" s="68"/>
      <c r="J65" s="68"/>
      <c r="K65" s="68"/>
      <c r="L65" s="68"/>
      <c r="M65" s="68"/>
    </row>
    <row r="66" spans="1:13" s="6" customFormat="1" ht="12" customHeight="1">
      <c r="A66" s="169">
        <v>12</v>
      </c>
      <c r="B66" s="170">
        <v>25</v>
      </c>
      <c r="C66" s="168" t="s">
        <v>618</v>
      </c>
      <c r="D66" s="150">
        <v>1450</v>
      </c>
      <c r="E66" s="191">
        <f>D66-D66*скидка</f>
        <v>1305</v>
      </c>
      <c r="F66" s="151">
        <f>D66-D66*опт</f>
        <v>1232.5</v>
      </c>
      <c r="G66" s="152">
        <f>D66-D66*вип</f>
        <v>1203.5</v>
      </c>
      <c r="H66" s="152">
        <f>D66-D66*Цена_для_оптовых</f>
        <v>1160</v>
      </c>
      <c r="I66" s="68"/>
      <c r="J66" s="68"/>
      <c r="K66" s="68"/>
      <c r="L66" s="68"/>
      <c r="M66" s="68"/>
    </row>
    <row r="67" spans="1:13" s="6" customFormat="1" ht="12" customHeight="1">
      <c r="A67" s="169">
        <v>11</v>
      </c>
      <c r="B67" s="170">
        <v>30</v>
      </c>
      <c r="C67" s="168" t="s">
        <v>619</v>
      </c>
      <c r="D67" s="150">
        <v>1699</v>
      </c>
      <c r="E67" s="191">
        <f>D67-D67*скидка</f>
        <v>1529.1</v>
      </c>
      <c r="F67" s="151">
        <f>D67-D67*опт</f>
        <v>1444.15</v>
      </c>
      <c r="G67" s="152">
        <f>D67-D67*вип</f>
        <v>1410.17</v>
      </c>
      <c r="H67" s="152">
        <f>D67-D67*Цена_для_оптовых</f>
        <v>1359.2</v>
      </c>
      <c r="I67" s="68"/>
      <c r="J67" s="68"/>
      <c r="K67" s="68"/>
      <c r="L67" s="68"/>
      <c r="M67" s="68"/>
    </row>
    <row r="68" spans="1:13" s="6" customFormat="1" ht="12" customHeight="1">
      <c r="A68" s="62">
        <v>14</v>
      </c>
      <c r="B68" s="63">
        <v>30</v>
      </c>
      <c r="C68" s="180" t="s">
        <v>40</v>
      </c>
      <c r="D68" s="150">
        <v>1350</v>
      </c>
      <c r="E68" s="191">
        <f>D68-D68*скидка</f>
        <v>1215</v>
      </c>
      <c r="F68" s="151">
        <f>D68-D68*опт</f>
        <v>1147.5</v>
      </c>
      <c r="G68" s="152">
        <f>D68-D68*вип</f>
        <v>1120.5</v>
      </c>
      <c r="H68" s="152">
        <f>D68-D68*Цена_для_оптовых</f>
        <v>1080</v>
      </c>
      <c r="I68" s="68"/>
      <c r="J68" s="68"/>
      <c r="K68" s="68"/>
      <c r="L68" s="68"/>
      <c r="M68" s="68"/>
    </row>
    <row r="69" spans="1:13" s="6" customFormat="1" ht="12" customHeight="1">
      <c r="A69" s="52">
        <v>21</v>
      </c>
      <c r="B69" s="53">
        <v>90</v>
      </c>
      <c r="C69" s="182" t="s">
        <v>41</v>
      </c>
      <c r="D69" s="150">
        <v>3950</v>
      </c>
      <c r="E69" s="191">
        <f>D69-D69*скидка</f>
        <v>3555</v>
      </c>
      <c r="F69" s="151">
        <f>D69-D69*опт</f>
        <v>3357.5</v>
      </c>
      <c r="G69" s="152">
        <f>D69-D69*вип</f>
        <v>3278.5</v>
      </c>
      <c r="H69" s="152">
        <f>D69-D69*Цена_для_оптовых</f>
        <v>3160</v>
      </c>
      <c r="I69" s="68"/>
      <c r="J69" s="68"/>
      <c r="K69" s="68"/>
      <c r="L69" s="68"/>
      <c r="M69" s="68"/>
    </row>
    <row r="70" spans="1:13" s="6" customFormat="1" ht="12" customHeight="1">
      <c r="A70" s="169">
        <v>12</v>
      </c>
      <c r="B70" s="170">
        <v>45</v>
      </c>
      <c r="C70" s="168" t="s">
        <v>620</v>
      </c>
      <c r="D70" s="150">
        <v>990</v>
      </c>
      <c r="E70" s="191">
        <f>D70-D70*скидка</f>
        <v>891</v>
      </c>
      <c r="F70" s="151">
        <f>D70-D70*опт</f>
        <v>841.5</v>
      </c>
      <c r="G70" s="152">
        <f>D70-D70*вип</f>
        <v>821.7</v>
      </c>
      <c r="H70" s="152">
        <f>D70-D70*Цена_для_оптовых</f>
        <v>792</v>
      </c>
      <c r="I70" s="68"/>
      <c r="J70" s="68"/>
      <c r="K70" s="68"/>
      <c r="L70" s="68"/>
      <c r="M70" s="68"/>
    </row>
    <row r="71" spans="1:13" s="6" customFormat="1" ht="12" customHeight="1">
      <c r="A71" s="169">
        <v>11</v>
      </c>
      <c r="B71" s="170">
        <v>15</v>
      </c>
      <c r="C71" s="168" t="s">
        <v>621</v>
      </c>
      <c r="D71" s="150">
        <v>2490</v>
      </c>
      <c r="E71" s="191">
        <f>D71-D71*скидка</f>
        <v>2241</v>
      </c>
      <c r="F71" s="151">
        <f>D71-D71*опт</f>
        <v>2116.5</v>
      </c>
      <c r="G71" s="152">
        <f>D71-D71*вип</f>
        <v>2066.6999999999998</v>
      </c>
      <c r="H71" s="152">
        <f>D71-D71*Цена_для_оптовых</f>
        <v>1992</v>
      </c>
      <c r="I71" s="68"/>
      <c r="J71" s="68"/>
      <c r="K71" s="68"/>
      <c r="L71" s="68"/>
      <c r="M71" s="68"/>
    </row>
    <row r="72" spans="1:13" s="6" customFormat="1" ht="12" customHeight="1">
      <c r="A72" s="169">
        <v>11</v>
      </c>
      <c r="B72" s="170">
        <v>20</v>
      </c>
      <c r="C72" s="168" t="s">
        <v>622</v>
      </c>
      <c r="D72" s="150">
        <v>1699</v>
      </c>
      <c r="E72" s="191">
        <f>D72-D72*скидка</f>
        <v>1529.1</v>
      </c>
      <c r="F72" s="151">
        <f>D72-D72*опт</f>
        <v>1444.15</v>
      </c>
      <c r="G72" s="152">
        <f>D72-D72*вип</f>
        <v>1410.17</v>
      </c>
      <c r="H72" s="152">
        <f>D72-D72*Цена_для_оптовых</f>
        <v>1359.2</v>
      </c>
      <c r="I72" s="68"/>
      <c r="J72" s="68"/>
      <c r="K72" s="68"/>
      <c r="L72" s="68"/>
      <c r="M72" s="68"/>
    </row>
    <row r="73" spans="1:13" s="6" customFormat="1" ht="12" customHeight="1">
      <c r="A73" s="169">
        <v>11</v>
      </c>
      <c r="B73" s="170">
        <v>15</v>
      </c>
      <c r="C73" s="168" t="s">
        <v>623</v>
      </c>
      <c r="D73" s="150">
        <v>1699</v>
      </c>
      <c r="E73" s="191">
        <f>D73-D73*скидка</f>
        <v>1529.1</v>
      </c>
      <c r="F73" s="151">
        <f>D73-D73*опт</f>
        <v>1444.15</v>
      </c>
      <c r="G73" s="152">
        <f>D73-D73*вип</f>
        <v>1410.17</v>
      </c>
      <c r="H73" s="152">
        <f>D73-D73*Цена_для_оптовых</f>
        <v>1359.2</v>
      </c>
      <c r="I73" s="68"/>
      <c r="J73" s="68"/>
      <c r="K73" s="68"/>
      <c r="L73" s="68"/>
      <c r="M73" s="68"/>
    </row>
    <row r="74" spans="1:13" s="6" customFormat="1" ht="12" customHeight="1">
      <c r="A74" s="169">
        <v>12</v>
      </c>
      <c r="B74" s="170">
        <v>30</v>
      </c>
      <c r="C74" s="168" t="s">
        <v>624</v>
      </c>
      <c r="D74" s="150">
        <v>1380</v>
      </c>
      <c r="E74" s="191">
        <f>D74-D74*скидка</f>
        <v>1242</v>
      </c>
      <c r="F74" s="151">
        <f>D74-D74*опт</f>
        <v>1173</v>
      </c>
      <c r="G74" s="152">
        <f>D74-D74*вип</f>
        <v>1145.4000000000001</v>
      </c>
      <c r="H74" s="152">
        <f>D74-D74*Цена_для_оптовых</f>
        <v>1104</v>
      </c>
      <c r="I74" s="68"/>
      <c r="J74" s="68"/>
      <c r="K74" s="68"/>
      <c r="L74" s="68"/>
      <c r="M74" s="68"/>
    </row>
    <row r="75" spans="1:13" s="6" customFormat="1" ht="12" customHeight="1">
      <c r="A75" s="59">
        <v>7</v>
      </c>
      <c r="B75" s="60">
        <v>8</v>
      </c>
      <c r="C75" s="180" t="s">
        <v>42</v>
      </c>
      <c r="D75" s="150">
        <v>890</v>
      </c>
      <c r="E75" s="191">
        <f>D75-D75*скидка</f>
        <v>801</v>
      </c>
      <c r="F75" s="151">
        <f>D75-D75*опт</f>
        <v>756.5</v>
      </c>
      <c r="G75" s="152">
        <f>D75-D75*вип</f>
        <v>738.7</v>
      </c>
      <c r="H75" s="152">
        <f>D75-D75*Цена_для_оптовых</f>
        <v>712</v>
      </c>
      <c r="I75" s="68"/>
      <c r="J75" s="68"/>
      <c r="K75" s="68"/>
      <c r="L75" s="68"/>
      <c r="M75" s="68"/>
    </row>
    <row r="76" spans="1:13" s="6" customFormat="1" ht="12" customHeight="1">
      <c r="A76" s="64">
        <v>12</v>
      </c>
      <c r="B76" s="64">
        <v>40</v>
      </c>
      <c r="C76" s="180" t="s">
        <v>43</v>
      </c>
      <c r="D76" s="150">
        <v>1195</v>
      </c>
      <c r="E76" s="191">
        <f>D76-D76*скидка</f>
        <v>1075.5</v>
      </c>
      <c r="F76" s="151">
        <f>D76-D76*опт</f>
        <v>1015.75</v>
      </c>
      <c r="G76" s="152">
        <f>D76-D76*вип</f>
        <v>991.85</v>
      </c>
      <c r="H76" s="152">
        <f>D76-D76*Цена_для_оптовых</f>
        <v>956</v>
      </c>
      <c r="I76" s="68"/>
      <c r="J76" s="68"/>
      <c r="K76" s="68"/>
      <c r="L76" s="68"/>
      <c r="M76" s="68"/>
    </row>
    <row r="77" spans="1:13" s="6" customFormat="1" ht="12" customHeight="1">
      <c r="A77" s="169">
        <v>12</v>
      </c>
      <c r="B77" s="170">
        <v>35</v>
      </c>
      <c r="C77" s="168" t="s">
        <v>625</v>
      </c>
      <c r="D77" s="150">
        <v>1330</v>
      </c>
      <c r="E77" s="191">
        <f>D77-D77*скидка</f>
        <v>1197</v>
      </c>
      <c r="F77" s="151">
        <f>D77-D77*опт</f>
        <v>1130.5</v>
      </c>
      <c r="G77" s="152">
        <f>D77-D77*вип</f>
        <v>1103.9000000000001</v>
      </c>
      <c r="H77" s="152">
        <f>D77-D77*Цена_для_оптовых</f>
        <v>1064</v>
      </c>
      <c r="I77" s="68"/>
      <c r="J77" s="68"/>
      <c r="K77" s="68"/>
      <c r="L77" s="68"/>
      <c r="M77" s="68"/>
    </row>
    <row r="78" spans="1:13" s="6" customFormat="1" ht="12" customHeight="1">
      <c r="A78" s="52">
        <v>12</v>
      </c>
      <c r="B78" s="53">
        <v>40</v>
      </c>
      <c r="C78" s="181" t="s">
        <v>44</v>
      </c>
      <c r="D78" s="150">
        <v>1100</v>
      </c>
      <c r="E78" s="191">
        <f>D78-D78*скидка</f>
        <v>990</v>
      </c>
      <c r="F78" s="151">
        <f>D78-D78*опт</f>
        <v>935</v>
      </c>
      <c r="G78" s="152">
        <f>D78-D78*вип</f>
        <v>913</v>
      </c>
      <c r="H78" s="152">
        <f>D78-D78*Цена_для_оптовых</f>
        <v>880</v>
      </c>
      <c r="I78" s="68"/>
      <c r="J78" s="68"/>
      <c r="K78" s="68"/>
      <c r="L78" s="68"/>
      <c r="M78" s="68"/>
    </row>
    <row r="79" spans="1:13" s="6" customFormat="1" ht="12" customHeight="1">
      <c r="A79" s="169">
        <v>12</v>
      </c>
      <c r="B79" s="170">
        <v>35</v>
      </c>
      <c r="C79" s="168" t="s">
        <v>44</v>
      </c>
      <c r="D79" s="150">
        <v>990</v>
      </c>
      <c r="E79" s="191">
        <f>D79-D79*скидка</f>
        <v>891</v>
      </c>
      <c r="F79" s="151">
        <f>D79-D79*опт</f>
        <v>841.5</v>
      </c>
      <c r="G79" s="152">
        <f>D79-D79*вип</f>
        <v>821.7</v>
      </c>
      <c r="H79" s="152">
        <f>D79-D79*Цена_для_оптовых</f>
        <v>792</v>
      </c>
      <c r="I79" s="68"/>
      <c r="J79" s="68"/>
      <c r="K79" s="68"/>
      <c r="L79" s="68"/>
      <c r="M79" s="68"/>
    </row>
    <row r="80" spans="1:13" s="6" customFormat="1" ht="12" customHeight="1">
      <c r="A80" s="64">
        <v>12</v>
      </c>
      <c r="B80" s="64">
        <v>36</v>
      </c>
      <c r="C80" s="180" t="s">
        <v>45</v>
      </c>
      <c r="D80" s="150">
        <v>1295</v>
      </c>
      <c r="E80" s="191">
        <f>D80-D80*скидка</f>
        <v>1165.5</v>
      </c>
      <c r="F80" s="151">
        <f>D80-D80*опт</f>
        <v>1100.75</v>
      </c>
      <c r="G80" s="152">
        <f>D80-D80*вип</f>
        <v>1074.8499999999999</v>
      </c>
      <c r="H80" s="152">
        <f>D80-D80*Цена_для_оптовых</f>
        <v>1036</v>
      </c>
      <c r="I80" s="68"/>
      <c r="J80" s="68"/>
      <c r="K80" s="68"/>
      <c r="L80" s="68"/>
      <c r="M80" s="68"/>
    </row>
    <row r="81" spans="1:13" s="6" customFormat="1" ht="12" customHeight="1">
      <c r="A81" s="57">
        <v>14</v>
      </c>
      <c r="B81" s="61">
        <v>50</v>
      </c>
      <c r="C81" s="180" t="s">
        <v>46</v>
      </c>
      <c r="D81" s="150">
        <v>1470</v>
      </c>
      <c r="E81" s="191">
        <f>D81-D81*скидка</f>
        <v>1323</v>
      </c>
      <c r="F81" s="151">
        <f>D81-D81*опт</f>
        <v>1249.5</v>
      </c>
      <c r="G81" s="152">
        <f>D81-D81*вип</f>
        <v>1220.0999999999999</v>
      </c>
      <c r="H81" s="152">
        <f>D81-D81*Цена_для_оптовых</f>
        <v>1176</v>
      </c>
      <c r="I81" s="68"/>
      <c r="J81" s="68"/>
      <c r="K81" s="68"/>
      <c r="L81" s="68"/>
      <c r="M81" s="68"/>
    </row>
    <row r="82" spans="1:13" s="6" customFormat="1" ht="12" customHeight="1">
      <c r="A82" s="64">
        <v>12</v>
      </c>
      <c r="B82" s="64">
        <v>40</v>
      </c>
      <c r="C82" s="180" t="s">
        <v>47</v>
      </c>
      <c r="D82" s="150">
        <v>1195</v>
      </c>
      <c r="E82" s="191">
        <f>D82-D82*скидка</f>
        <v>1075.5</v>
      </c>
      <c r="F82" s="151">
        <f>D82-D82*опт</f>
        <v>1015.75</v>
      </c>
      <c r="G82" s="152">
        <f>D82-D82*вип</f>
        <v>991.85</v>
      </c>
      <c r="H82" s="152">
        <f>D82-D82*Цена_для_оптовых</f>
        <v>956</v>
      </c>
      <c r="I82" s="68"/>
      <c r="J82" s="68"/>
      <c r="K82" s="68"/>
      <c r="L82" s="68"/>
      <c r="M82" s="68"/>
    </row>
    <row r="83" spans="1:13" s="6" customFormat="1" ht="12" customHeight="1">
      <c r="A83" s="64">
        <v>12</v>
      </c>
      <c r="B83" s="64">
        <v>40</v>
      </c>
      <c r="C83" s="180" t="s">
        <v>48</v>
      </c>
      <c r="D83" s="150">
        <v>1195</v>
      </c>
      <c r="E83" s="191">
        <f>D83-D83*скидка</f>
        <v>1075.5</v>
      </c>
      <c r="F83" s="151">
        <f>D83-D83*опт</f>
        <v>1015.75</v>
      </c>
      <c r="G83" s="152">
        <f>D83-D83*вип</f>
        <v>991.85</v>
      </c>
      <c r="H83" s="152">
        <f>D83-D83*Цена_для_оптовых</f>
        <v>956</v>
      </c>
      <c r="I83" s="68"/>
      <c r="J83" s="68"/>
      <c r="K83" s="68"/>
      <c r="L83" s="68"/>
      <c r="M83" s="68"/>
    </row>
    <row r="84" spans="1:13" s="6" customFormat="1" ht="12" customHeight="1">
      <c r="A84" s="169">
        <v>12</v>
      </c>
      <c r="B84" s="170">
        <v>45</v>
      </c>
      <c r="C84" s="168" t="s">
        <v>626</v>
      </c>
      <c r="D84" s="150">
        <v>1570</v>
      </c>
      <c r="E84" s="191">
        <f>D84-D84*скидка</f>
        <v>1413</v>
      </c>
      <c r="F84" s="151">
        <f>D84-D84*опт</f>
        <v>1334.5</v>
      </c>
      <c r="G84" s="152">
        <f>D84-D84*вип</f>
        <v>1303.0999999999999</v>
      </c>
      <c r="H84" s="152">
        <f>D84-D84*Цена_для_оптовых</f>
        <v>1256</v>
      </c>
      <c r="I84" s="68"/>
      <c r="J84" s="68"/>
      <c r="K84" s="68"/>
      <c r="L84" s="68"/>
      <c r="M84" s="68"/>
    </row>
    <row r="85" spans="1:13" s="6" customFormat="1" ht="12" customHeight="1">
      <c r="A85" s="52">
        <v>14</v>
      </c>
      <c r="B85" s="53">
        <v>50</v>
      </c>
      <c r="C85" s="181" t="s">
        <v>49</v>
      </c>
      <c r="D85" s="150">
        <v>1180</v>
      </c>
      <c r="E85" s="191">
        <f>D85-D85*скидка</f>
        <v>1062</v>
      </c>
      <c r="F85" s="151">
        <f>D85-D85*опт</f>
        <v>1003</v>
      </c>
      <c r="G85" s="152">
        <f>D85-D85*вип</f>
        <v>979.4</v>
      </c>
      <c r="H85" s="152">
        <f>D85-D85*Цена_для_оптовых</f>
        <v>944</v>
      </c>
      <c r="I85" s="68"/>
      <c r="J85" s="68"/>
      <c r="K85" s="68"/>
      <c r="L85" s="68"/>
      <c r="M85" s="68"/>
    </row>
    <row r="86" spans="1:13" s="6" customFormat="1" ht="12" customHeight="1">
      <c r="A86" s="169">
        <v>10</v>
      </c>
      <c r="B86" s="170">
        <v>30</v>
      </c>
      <c r="C86" s="168" t="s">
        <v>627</v>
      </c>
      <c r="D86" s="150">
        <v>720</v>
      </c>
      <c r="E86" s="191">
        <f>D86-D86*скидка</f>
        <v>648</v>
      </c>
      <c r="F86" s="151">
        <f>D86-D86*опт</f>
        <v>612</v>
      </c>
      <c r="G86" s="152">
        <f>D86-D86*вип</f>
        <v>597.6</v>
      </c>
      <c r="H86" s="152">
        <f>D86-D86*Цена_для_оптовых</f>
        <v>576</v>
      </c>
      <c r="I86" s="68"/>
      <c r="J86" s="68"/>
      <c r="K86" s="68"/>
      <c r="L86" s="68"/>
      <c r="M86" s="68"/>
    </row>
    <row r="87" spans="1:13" s="6" customFormat="1" ht="12" customHeight="1">
      <c r="A87" s="52">
        <v>14</v>
      </c>
      <c r="B87" s="53">
        <v>35</v>
      </c>
      <c r="C87" s="181" t="s">
        <v>50</v>
      </c>
      <c r="D87" s="150">
        <v>2500</v>
      </c>
      <c r="E87" s="191">
        <f>D87-D87*скидка</f>
        <v>2250</v>
      </c>
      <c r="F87" s="151">
        <f>D87-D87*опт</f>
        <v>2125</v>
      </c>
      <c r="G87" s="152">
        <f>D87-D87*вип</f>
        <v>2075</v>
      </c>
      <c r="H87" s="152">
        <f>D87-D87*Цена_для_оптовых</f>
        <v>2000</v>
      </c>
      <c r="I87" s="68"/>
      <c r="J87" s="68"/>
      <c r="K87" s="68"/>
      <c r="L87" s="68"/>
      <c r="M87" s="68"/>
    </row>
    <row r="88" spans="1:13" s="6" customFormat="1" ht="12" customHeight="1">
      <c r="A88" s="169">
        <v>12</v>
      </c>
      <c r="B88" s="170">
        <v>35</v>
      </c>
      <c r="C88" s="168" t="s">
        <v>628</v>
      </c>
      <c r="D88" s="150">
        <v>480</v>
      </c>
      <c r="E88" s="191">
        <f>D88-D88*скидка</f>
        <v>432</v>
      </c>
      <c r="F88" s="151">
        <f>D88-D88*опт</f>
        <v>408</v>
      </c>
      <c r="G88" s="152">
        <f>D88-D88*вип</f>
        <v>398.4</v>
      </c>
      <c r="H88" s="152">
        <f>D88-D88*Цена_для_оптовых</f>
        <v>384</v>
      </c>
      <c r="I88" s="68"/>
      <c r="J88" s="68"/>
      <c r="K88" s="68"/>
      <c r="L88" s="68"/>
      <c r="M88" s="68"/>
    </row>
    <row r="89" spans="1:13" s="6" customFormat="1" ht="12" customHeight="1">
      <c r="A89" s="52">
        <v>12</v>
      </c>
      <c r="B89" s="53">
        <v>35</v>
      </c>
      <c r="C89" s="181" t="s">
        <v>51</v>
      </c>
      <c r="D89" s="150">
        <v>350</v>
      </c>
      <c r="E89" s="191">
        <f>D89-D89*скидка</f>
        <v>315</v>
      </c>
      <c r="F89" s="151">
        <f>D89-D89*опт</f>
        <v>297.5</v>
      </c>
      <c r="G89" s="152">
        <f>D89-D89*вип</f>
        <v>290.5</v>
      </c>
      <c r="H89" s="152">
        <f>D89-D89*Цена_для_оптовых</f>
        <v>280</v>
      </c>
      <c r="I89" s="68"/>
      <c r="J89" s="68"/>
      <c r="K89" s="68"/>
      <c r="L89" s="68"/>
      <c r="M89" s="68"/>
    </row>
    <row r="90" spans="1:13" s="6" customFormat="1" ht="12" customHeight="1">
      <c r="A90" s="169">
        <v>13</v>
      </c>
      <c r="B90" s="170">
        <v>50</v>
      </c>
      <c r="C90" s="168" t="s">
        <v>629</v>
      </c>
      <c r="D90" s="150">
        <v>2990</v>
      </c>
      <c r="E90" s="191">
        <f>D90-D90*скидка</f>
        <v>2691</v>
      </c>
      <c r="F90" s="151">
        <f>D90-D90*опт</f>
        <v>2541.5</v>
      </c>
      <c r="G90" s="152">
        <f>D90-D90*вип</f>
        <v>2481.6999999999998</v>
      </c>
      <c r="H90" s="152">
        <f>D90-D90*Цена_для_оптовых</f>
        <v>2392</v>
      </c>
      <c r="I90" s="68"/>
      <c r="J90" s="68"/>
      <c r="K90" s="68"/>
      <c r="L90" s="68"/>
      <c r="M90" s="68"/>
    </row>
    <row r="91" spans="1:13" s="6" customFormat="1" ht="12.65" customHeight="1">
      <c r="A91" s="169">
        <v>12</v>
      </c>
      <c r="B91" s="170">
        <v>25</v>
      </c>
      <c r="C91" s="168" t="s">
        <v>630</v>
      </c>
      <c r="D91" s="150">
        <v>915</v>
      </c>
      <c r="E91" s="191">
        <f>D91-D91*скидка</f>
        <v>823.5</v>
      </c>
      <c r="F91" s="151">
        <f>D91-D91*опт</f>
        <v>777.75</v>
      </c>
      <c r="G91" s="152">
        <f>D91-D91*вип</f>
        <v>759.45</v>
      </c>
      <c r="H91" s="152">
        <f>D91-D91*Цена_для_оптовых</f>
        <v>732</v>
      </c>
      <c r="I91" s="68"/>
      <c r="J91" s="68"/>
      <c r="K91" s="68"/>
      <c r="L91" s="68"/>
      <c r="M91" s="68"/>
    </row>
    <row r="92" spans="1:13" s="6" customFormat="1" ht="12.65" customHeight="1">
      <c r="A92" s="169">
        <v>12</v>
      </c>
      <c r="B92" s="170">
        <v>27</v>
      </c>
      <c r="C92" s="168" t="s">
        <v>631</v>
      </c>
      <c r="D92" s="150">
        <v>690</v>
      </c>
      <c r="E92" s="191">
        <f>D92-D92*скидка</f>
        <v>621</v>
      </c>
      <c r="F92" s="151">
        <f>D92-D92*опт</f>
        <v>586.5</v>
      </c>
      <c r="G92" s="152">
        <f>D92-D92*вип</f>
        <v>572.70000000000005</v>
      </c>
      <c r="H92" s="152">
        <f>D92-D92*Цена_для_оптовых</f>
        <v>552</v>
      </c>
      <c r="I92" s="68"/>
      <c r="J92" s="68"/>
      <c r="K92" s="68"/>
      <c r="L92" s="68"/>
      <c r="M92" s="68"/>
    </row>
    <row r="93" spans="1:13" s="6" customFormat="1" ht="12" customHeight="1">
      <c r="A93" s="54" t="s">
        <v>52</v>
      </c>
      <c r="B93" s="54" t="s">
        <v>53</v>
      </c>
      <c r="C93" s="180" t="s">
        <v>54</v>
      </c>
      <c r="D93" s="150">
        <v>830</v>
      </c>
      <c r="E93" s="191">
        <f>D93-D93*скидка</f>
        <v>747</v>
      </c>
      <c r="F93" s="151">
        <f>D93-D93*опт</f>
        <v>705.5</v>
      </c>
      <c r="G93" s="152">
        <f>D93-D93*вип</f>
        <v>688.9</v>
      </c>
      <c r="H93" s="152">
        <f>D93-D93*Цена_для_оптовых</f>
        <v>664</v>
      </c>
      <c r="I93" s="68"/>
      <c r="J93" s="68"/>
      <c r="K93" s="68"/>
      <c r="L93" s="68"/>
      <c r="M93" s="68"/>
    </row>
    <row r="94" spans="1:13" s="6" customFormat="1" ht="12" customHeight="1">
      <c r="A94" s="52">
        <v>9</v>
      </c>
      <c r="B94" s="53">
        <v>25</v>
      </c>
      <c r="C94" s="181" t="s">
        <v>55</v>
      </c>
      <c r="D94" s="150">
        <v>290</v>
      </c>
      <c r="E94" s="191">
        <f>D94-D94*скидка</f>
        <v>261</v>
      </c>
      <c r="F94" s="151">
        <f>D94-D94*опт</f>
        <v>246.5</v>
      </c>
      <c r="G94" s="152">
        <f>D94-D94*вип</f>
        <v>240.7</v>
      </c>
      <c r="H94" s="152">
        <f>D94-D94*Цена_для_оптовых</f>
        <v>232</v>
      </c>
      <c r="I94" s="68"/>
      <c r="J94" s="68"/>
      <c r="K94" s="68"/>
      <c r="L94" s="68"/>
      <c r="M94" s="68"/>
    </row>
    <row r="95" spans="1:13" s="7" customFormat="1" ht="12.65" customHeight="1">
      <c r="A95" s="167">
        <v>13</v>
      </c>
      <c r="B95" s="167">
        <v>32</v>
      </c>
      <c r="C95" s="179" t="s">
        <v>571</v>
      </c>
      <c r="D95" s="150">
        <v>790</v>
      </c>
      <c r="E95" s="191">
        <f>D95-D95*скидка</f>
        <v>711</v>
      </c>
      <c r="F95" s="151">
        <f>D95-D95*опт</f>
        <v>671.5</v>
      </c>
      <c r="G95" s="152">
        <f>D95-D95*вип</f>
        <v>655.7</v>
      </c>
      <c r="H95" s="152">
        <f>D95-D95*Цена_для_оптовых</f>
        <v>632</v>
      </c>
      <c r="I95" s="68"/>
      <c r="J95" s="68"/>
      <c r="K95" s="68"/>
      <c r="L95" s="68"/>
      <c r="M95" s="68"/>
    </row>
    <row r="96" spans="1:13" s="6" customFormat="1" ht="12.65" customHeight="1">
      <c r="A96" s="169">
        <v>12</v>
      </c>
      <c r="B96" s="170">
        <v>30</v>
      </c>
      <c r="C96" s="168" t="s">
        <v>632</v>
      </c>
      <c r="D96" s="150">
        <v>995</v>
      </c>
      <c r="E96" s="191">
        <f>D96-D96*скидка</f>
        <v>895.5</v>
      </c>
      <c r="F96" s="151">
        <f>D96-D96*опт</f>
        <v>845.75</v>
      </c>
      <c r="G96" s="152">
        <f>D96-D96*вип</f>
        <v>825.85</v>
      </c>
      <c r="H96" s="152">
        <f>D96-D96*Цена_для_оптовых</f>
        <v>796</v>
      </c>
      <c r="I96" s="68"/>
      <c r="J96" s="68"/>
      <c r="K96" s="68"/>
      <c r="L96" s="68"/>
      <c r="M96" s="68"/>
    </row>
    <row r="97" spans="1:13" s="6" customFormat="1" ht="12.65" customHeight="1">
      <c r="A97" s="62">
        <v>27</v>
      </c>
      <c r="B97" s="63">
        <v>80</v>
      </c>
      <c r="C97" s="180" t="s">
        <v>56</v>
      </c>
      <c r="D97" s="150">
        <v>16700</v>
      </c>
      <c r="E97" s="191">
        <f>D97-D97*скидка</f>
        <v>15030</v>
      </c>
      <c r="F97" s="151">
        <f>D97-D97*опт</f>
        <v>14195</v>
      </c>
      <c r="G97" s="152">
        <f>D97-D97*вип</f>
        <v>13861</v>
      </c>
      <c r="H97" s="152">
        <f>D97-D97*Цена_для_оптовых</f>
        <v>13360</v>
      </c>
      <c r="I97" s="68"/>
      <c r="J97" s="68"/>
      <c r="K97" s="68"/>
      <c r="L97" s="68"/>
      <c r="M97" s="68"/>
    </row>
    <row r="98" spans="1:13" s="6" customFormat="1" ht="12.65" customHeight="1">
      <c r="A98" s="62">
        <v>12</v>
      </c>
      <c r="B98" s="63">
        <v>60</v>
      </c>
      <c r="C98" s="180" t="s">
        <v>57</v>
      </c>
      <c r="D98" s="150">
        <v>1560</v>
      </c>
      <c r="E98" s="191">
        <f>D98-D98*скидка</f>
        <v>1404</v>
      </c>
      <c r="F98" s="151">
        <f>D98-D98*опт</f>
        <v>1326</v>
      </c>
      <c r="G98" s="152">
        <f>D98-D98*вип</f>
        <v>1294.8</v>
      </c>
      <c r="H98" s="152">
        <f>D98-D98*Цена_для_оптовых</f>
        <v>1248</v>
      </c>
      <c r="I98" s="68"/>
      <c r="J98" s="68"/>
      <c r="K98" s="68"/>
      <c r="L98" s="68"/>
      <c r="M98" s="68"/>
    </row>
    <row r="99" spans="1:13" s="6" customFormat="1" ht="12.65" customHeight="1">
      <c r="A99" s="55">
        <v>26</v>
      </c>
      <c r="B99" s="56">
        <v>85</v>
      </c>
      <c r="C99" s="180" t="s">
        <v>58</v>
      </c>
      <c r="D99" s="150">
        <v>6400</v>
      </c>
      <c r="E99" s="191">
        <f>D99-D99*скидка</f>
        <v>5760</v>
      </c>
      <c r="F99" s="151">
        <f>D99-D99*опт</f>
        <v>5440</v>
      </c>
      <c r="G99" s="152">
        <f>D99-D99*вип</f>
        <v>5312</v>
      </c>
      <c r="H99" s="152">
        <f>D99-D99*Цена_для_оптовых</f>
        <v>5120</v>
      </c>
      <c r="I99" s="68"/>
      <c r="J99" s="68"/>
      <c r="K99" s="68"/>
      <c r="L99" s="68"/>
      <c r="M99" s="68"/>
    </row>
    <row r="100" spans="1:13" s="6" customFormat="1" ht="12.65" customHeight="1">
      <c r="A100" s="167">
        <v>14</v>
      </c>
      <c r="B100" s="167">
        <v>60</v>
      </c>
      <c r="C100" s="179" t="s">
        <v>572</v>
      </c>
      <c r="D100" s="150">
        <v>6190</v>
      </c>
      <c r="E100" s="191">
        <f>D100-D100*скидка</f>
        <v>5571</v>
      </c>
      <c r="F100" s="151">
        <f>D100-D100*опт</f>
        <v>5261.5</v>
      </c>
      <c r="G100" s="152">
        <f>D100-D100*вип</f>
        <v>5137.7</v>
      </c>
      <c r="H100" s="152">
        <f>D100-D100*Цена_для_оптовых</f>
        <v>4952</v>
      </c>
      <c r="I100" s="68"/>
      <c r="J100" s="68"/>
      <c r="K100" s="68"/>
      <c r="L100" s="68"/>
      <c r="M100" s="68"/>
    </row>
    <row r="101" spans="1:13" s="6" customFormat="1" ht="12.65" customHeight="1">
      <c r="A101" s="52">
        <v>9</v>
      </c>
      <c r="B101" s="53">
        <v>52</v>
      </c>
      <c r="C101" s="181" t="s">
        <v>59</v>
      </c>
      <c r="D101" s="150">
        <v>550</v>
      </c>
      <c r="E101" s="191">
        <f>D101-D101*скидка</f>
        <v>495</v>
      </c>
      <c r="F101" s="151">
        <f>D101-D101*опт</f>
        <v>467.5</v>
      </c>
      <c r="G101" s="152">
        <f>D101-D101*вип</f>
        <v>456.5</v>
      </c>
      <c r="H101" s="152">
        <f>D101-D101*Цена_для_оптовых</f>
        <v>440</v>
      </c>
      <c r="I101" s="68"/>
      <c r="J101" s="68"/>
      <c r="K101" s="68"/>
      <c r="L101" s="68"/>
      <c r="M101" s="68"/>
    </row>
    <row r="102" spans="1:13" s="6" customFormat="1">
      <c r="A102" s="52">
        <v>11</v>
      </c>
      <c r="B102" s="53">
        <v>26</v>
      </c>
      <c r="C102" s="182" t="s">
        <v>60</v>
      </c>
      <c r="D102" s="150">
        <v>730</v>
      </c>
      <c r="E102" s="191">
        <f>D102-D102*скидка</f>
        <v>657</v>
      </c>
      <c r="F102" s="151">
        <f>D102-D102*опт</f>
        <v>620.5</v>
      </c>
      <c r="G102" s="152">
        <f>D102-D102*вип</f>
        <v>605.9</v>
      </c>
      <c r="H102" s="152">
        <f>D102-D102*Цена_для_оптовых</f>
        <v>584</v>
      </c>
      <c r="I102" s="68"/>
      <c r="J102" s="68"/>
      <c r="K102" s="68"/>
      <c r="L102" s="68"/>
      <c r="M102" s="68"/>
    </row>
    <row r="103" spans="1:13" s="6" customFormat="1">
      <c r="A103" s="52">
        <v>11</v>
      </c>
      <c r="B103" s="53">
        <v>30</v>
      </c>
      <c r="C103" s="182" t="s">
        <v>61</v>
      </c>
      <c r="D103" s="150">
        <v>730</v>
      </c>
      <c r="E103" s="191">
        <f>D103-D103*скидка</f>
        <v>657</v>
      </c>
      <c r="F103" s="151">
        <f>D103-D103*опт</f>
        <v>620.5</v>
      </c>
      <c r="G103" s="152">
        <f>D103-D103*вип</f>
        <v>605.9</v>
      </c>
      <c r="H103" s="152">
        <f>D103-D103*Цена_для_оптовых</f>
        <v>584</v>
      </c>
      <c r="I103" s="68"/>
      <c r="J103" s="68"/>
      <c r="K103" s="68"/>
      <c r="L103" s="68"/>
      <c r="M103" s="68"/>
    </row>
    <row r="104" spans="1:13" s="6" customFormat="1">
      <c r="A104" s="52">
        <v>7</v>
      </c>
      <c r="B104" s="53">
        <v>8</v>
      </c>
      <c r="C104" s="181" t="s">
        <v>62</v>
      </c>
      <c r="D104" s="150">
        <v>915</v>
      </c>
      <c r="E104" s="191">
        <f>D104-D104*скидка</f>
        <v>823.5</v>
      </c>
      <c r="F104" s="151">
        <f>D104-D104*опт</f>
        <v>777.75</v>
      </c>
      <c r="G104" s="152">
        <f>D104-D104*вип</f>
        <v>759.45</v>
      </c>
      <c r="H104" s="152">
        <f>D104-D104*Цена_для_оптовых</f>
        <v>732</v>
      </c>
      <c r="I104" s="68"/>
      <c r="J104" s="68"/>
      <c r="K104" s="68"/>
      <c r="L104" s="68"/>
      <c r="M104" s="68"/>
    </row>
    <row r="105" spans="1:13" s="6" customFormat="1">
      <c r="A105" s="169">
        <v>14</v>
      </c>
      <c r="B105" s="170">
        <v>20</v>
      </c>
      <c r="C105" s="168" t="s">
        <v>633</v>
      </c>
      <c r="D105" s="150">
        <v>980</v>
      </c>
      <c r="E105" s="191">
        <f>D105-D105*скидка</f>
        <v>882</v>
      </c>
      <c r="F105" s="151">
        <f>D105-D105*опт</f>
        <v>833</v>
      </c>
      <c r="G105" s="152">
        <f>D105-D105*вип</f>
        <v>813.4</v>
      </c>
      <c r="H105" s="152">
        <f>D105-D105*Цена_для_оптовых</f>
        <v>784</v>
      </c>
      <c r="I105" s="68"/>
      <c r="J105" s="68"/>
      <c r="K105" s="68"/>
      <c r="L105" s="68"/>
      <c r="M105" s="68"/>
    </row>
    <row r="106" spans="1:13" s="6" customFormat="1">
      <c r="A106" s="65">
        <v>14</v>
      </c>
      <c r="B106" s="66">
        <v>30</v>
      </c>
      <c r="C106" s="180" t="s">
        <v>63</v>
      </c>
      <c r="D106" s="150">
        <v>1390</v>
      </c>
      <c r="E106" s="191">
        <f>D106-D106*скидка</f>
        <v>1251</v>
      </c>
      <c r="F106" s="151">
        <f>D106-D106*опт</f>
        <v>1181.5</v>
      </c>
      <c r="G106" s="152">
        <f>D106-D106*вип</f>
        <v>1153.7</v>
      </c>
      <c r="H106" s="152">
        <f>D106-D106*Цена_для_оптовых</f>
        <v>1112</v>
      </c>
      <c r="I106" s="68"/>
      <c r="J106" s="68"/>
      <c r="K106" s="68"/>
      <c r="L106" s="68"/>
      <c r="M106" s="68"/>
    </row>
    <row r="107" spans="1:13" s="6" customFormat="1" ht="16">
      <c r="A107" s="167">
        <v>8</v>
      </c>
      <c r="B107" s="167">
        <v>13</v>
      </c>
      <c r="C107" s="179" t="s">
        <v>573</v>
      </c>
      <c r="D107" s="150">
        <v>1550</v>
      </c>
      <c r="E107" s="191">
        <f>D107-D107*скидка</f>
        <v>1395</v>
      </c>
      <c r="F107" s="151">
        <f>D107-D107*опт</f>
        <v>1317.5</v>
      </c>
      <c r="G107" s="152">
        <f>D107-D107*вип</f>
        <v>1286.5</v>
      </c>
      <c r="H107" s="152">
        <f>D107-D107*Цена_для_оптовых</f>
        <v>1240</v>
      </c>
      <c r="I107" s="68"/>
      <c r="J107" s="68"/>
      <c r="K107" s="68"/>
      <c r="L107" s="68"/>
      <c r="M107" s="68"/>
    </row>
    <row r="108" spans="1:13" s="6" customFormat="1">
      <c r="A108" s="52">
        <v>8</v>
      </c>
      <c r="B108" s="53">
        <v>13</v>
      </c>
      <c r="C108" s="180" t="s">
        <v>64</v>
      </c>
      <c r="D108" s="150">
        <v>1270</v>
      </c>
      <c r="E108" s="191">
        <f>D108-D108*скидка</f>
        <v>1143</v>
      </c>
      <c r="F108" s="151">
        <f>D108-D108*опт</f>
        <v>1079.5</v>
      </c>
      <c r="G108" s="152">
        <f>D108-D108*вип</f>
        <v>1054.0999999999999</v>
      </c>
      <c r="H108" s="152">
        <f>D108-D108*Цена_для_оптовых</f>
        <v>1016</v>
      </c>
      <c r="I108" s="68"/>
      <c r="J108" s="68"/>
      <c r="K108" s="68"/>
      <c r="L108" s="68"/>
      <c r="M108" s="68"/>
    </row>
    <row r="109" spans="1:13" s="6" customFormat="1">
      <c r="A109" s="57">
        <v>6</v>
      </c>
      <c r="B109" s="58">
        <v>15</v>
      </c>
      <c r="C109" s="180" t="s">
        <v>65</v>
      </c>
      <c r="D109" s="150">
        <v>715</v>
      </c>
      <c r="E109" s="191">
        <f>D109-D109*скидка</f>
        <v>643.5</v>
      </c>
      <c r="F109" s="151">
        <f>D109-D109*опт</f>
        <v>607.75</v>
      </c>
      <c r="G109" s="152">
        <f>D109-D109*вип</f>
        <v>593.45000000000005</v>
      </c>
      <c r="H109" s="152">
        <f>D109-D109*Цена_для_оптовых</f>
        <v>572</v>
      </c>
      <c r="I109" s="68"/>
      <c r="J109" s="68"/>
      <c r="K109" s="68"/>
      <c r="L109" s="68"/>
      <c r="M109" s="68"/>
    </row>
    <row r="110" spans="1:13" s="6" customFormat="1">
      <c r="A110" s="57">
        <v>6</v>
      </c>
      <c r="B110" s="58">
        <v>15</v>
      </c>
      <c r="C110" s="180" t="s">
        <v>66</v>
      </c>
      <c r="D110" s="150">
        <v>715</v>
      </c>
      <c r="E110" s="191">
        <f>D110-D110*скидка</f>
        <v>643.5</v>
      </c>
      <c r="F110" s="151">
        <f>D110-D110*опт</f>
        <v>607.75</v>
      </c>
      <c r="G110" s="152">
        <f>D110-D110*вип</f>
        <v>593.45000000000005</v>
      </c>
      <c r="H110" s="152">
        <f>D110-D110*Цена_для_оптовых</f>
        <v>572</v>
      </c>
      <c r="I110" s="68"/>
      <c r="J110" s="68"/>
      <c r="K110" s="68"/>
      <c r="L110" s="68"/>
      <c r="M110" s="68"/>
    </row>
    <row r="111" spans="1:13" s="6" customFormat="1">
      <c r="A111" s="169">
        <v>8</v>
      </c>
      <c r="B111" s="170">
        <v>11</v>
      </c>
      <c r="C111" s="168" t="s">
        <v>634</v>
      </c>
      <c r="D111" s="150">
        <v>1295</v>
      </c>
      <c r="E111" s="191">
        <f>D111-D111*скидка</f>
        <v>1165.5</v>
      </c>
      <c r="F111" s="151">
        <f>D111-D111*опт</f>
        <v>1100.75</v>
      </c>
      <c r="G111" s="152">
        <f>D111-D111*вип</f>
        <v>1074.8499999999999</v>
      </c>
      <c r="H111" s="152">
        <f>D111-D111*Цена_для_оптовых</f>
        <v>1036</v>
      </c>
      <c r="I111" s="68"/>
      <c r="J111" s="68"/>
      <c r="K111" s="68"/>
      <c r="L111" s="68"/>
      <c r="M111" s="68"/>
    </row>
    <row r="112" spans="1:13" s="6" customFormat="1">
      <c r="A112" s="57">
        <v>6</v>
      </c>
      <c r="B112" s="58">
        <v>15</v>
      </c>
      <c r="C112" s="180" t="s">
        <v>67</v>
      </c>
      <c r="D112" s="150">
        <v>715</v>
      </c>
      <c r="E112" s="191">
        <f>D112-D112*скидка</f>
        <v>643.5</v>
      </c>
      <c r="F112" s="151">
        <f>D112-D112*опт</f>
        <v>607.75</v>
      </c>
      <c r="G112" s="152">
        <f>D112-D112*вип</f>
        <v>593.45000000000005</v>
      </c>
      <c r="H112" s="152">
        <f>D112-D112*Цена_для_оптовых</f>
        <v>572</v>
      </c>
      <c r="I112" s="68"/>
      <c r="J112" s="68"/>
      <c r="K112" s="68"/>
      <c r="L112" s="68"/>
      <c r="M112" s="68"/>
    </row>
    <row r="113" spans="1:13" s="6" customFormat="1">
      <c r="A113" s="54" t="s">
        <v>52</v>
      </c>
      <c r="B113" s="54" t="s">
        <v>53</v>
      </c>
      <c r="C113" s="180" t="s">
        <v>68</v>
      </c>
      <c r="D113" s="150">
        <v>540</v>
      </c>
      <c r="E113" s="191">
        <f>D113-D113*скидка</f>
        <v>486</v>
      </c>
      <c r="F113" s="151">
        <f>D113-D113*опт</f>
        <v>459</v>
      </c>
      <c r="G113" s="152">
        <f>D113-D113*вип</f>
        <v>448.2</v>
      </c>
      <c r="H113" s="152">
        <f>D113-D113*Цена_для_оптовых</f>
        <v>432</v>
      </c>
      <c r="I113" s="68"/>
      <c r="J113" s="68"/>
      <c r="K113" s="68"/>
      <c r="L113" s="68"/>
      <c r="M113" s="68"/>
    </row>
    <row r="114" spans="1:13" s="6" customFormat="1">
      <c r="A114" s="52">
        <v>14</v>
      </c>
      <c r="B114" s="53">
        <v>20</v>
      </c>
      <c r="C114" s="180" t="s">
        <v>69</v>
      </c>
      <c r="D114" s="150">
        <v>915</v>
      </c>
      <c r="E114" s="191">
        <f>D114-D114*скидка</f>
        <v>823.5</v>
      </c>
      <c r="F114" s="151">
        <f>D114-D114*опт</f>
        <v>777.75</v>
      </c>
      <c r="G114" s="152">
        <f>D114-D114*вип</f>
        <v>759.45</v>
      </c>
      <c r="H114" s="152">
        <f>D114-D114*Цена_для_оптовых</f>
        <v>732</v>
      </c>
      <c r="I114" s="68"/>
      <c r="J114" s="68"/>
      <c r="K114" s="68"/>
      <c r="L114" s="68"/>
      <c r="M114" s="68"/>
    </row>
    <row r="115" spans="1:13" s="6" customFormat="1">
      <c r="A115" s="57">
        <v>9</v>
      </c>
      <c r="B115" s="58">
        <v>15</v>
      </c>
      <c r="C115" s="180" t="s">
        <v>70</v>
      </c>
      <c r="D115" s="150">
        <v>680</v>
      </c>
      <c r="E115" s="191">
        <f>D115-D115*скидка</f>
        <v>612</v>
      </c>
      <c r="F115" s="151">
        <f>D115-D115*опт</f>
        <v>578</v>
      </c>
      <c r="G115" s="152">
        <f>D115-D115*вип</f>
        <v>564.4</v>
      </c>
      <c r="H115" s="152">
        <f>D115-D115*Цена_для_оптовых</f>
        <v>544</v>
      </c>
      <c r="I115" s="68"/>
      <c r="J115" s="68"/>
      <c r="K115" s="68"/>
      <c r="L115" s="68"/>
      <c r="M115" s="68"/>
    </row>
    <row r="116" spans="1:13" s="7" customFormat="1">
      <c r="A116" s="169">
        <v>7</v>
      </c>
      <c r="B116" s="170">
        <v>10</v>
      </c>
      <c r="C116" s="168" t="s">
        <v>635</v>
      </c>
      <c r="D116" s="150">
        <v>890</v>
      </c>
      <c r="E116" s="191">
        <f>D116-D116*скидка</f>
        <v>801</v>
      </c>
      <c r="F116" s="151">
        <f>D116-D116*опт</f>
        <v>756.5</v>
      </c>
      <c r="G116" s="152">
        <f>D116-D116*вип</f>
        <v>738.7</v>
      </c>
      <c r="H116" s="152">
        <f>D116-D116*Цена_для_оптовых</f>
        <v>712</v>
      </c>
      <c r="I116" s="68"/>
      <c r="J116" s="68"/>
      <c r="K116" s="68"/>
      <c r="L116" s="68"/>
      <c r="M116" s="68"/>
    </row>
    <row r="117" spans="1:13" s="6" customFormat="1">
      <c r="A117" s="52">
        <v>13</v>
      </c>
      <c r="B117" s="53">
        <v>40</v>
      </c>
      <c r="C117" s="181" t="s">
        <v>71</v>
      </c>
      <c r="D117" s="150">
        <v>1200</v>
      </c>
      <c r="E117" s="191">
        <f>D117-D117*скидка</f>
        <v>1080</v>
      </c>
      <c r="F117" s="151">
        <f>D117-D117*опт</f>
        <v>1020</v>
      </c>
      <c r="G117" s="152">
        <f>D117-D117*вип</f>
        <v>996</v>
      </c>
      <c r="H117" s="152">
        <f>D117-D117*Цена_для_оптовых</f>
        <v>960</v>
      </c>
      <c r="I117" s="68"/>
      <c r="J117" s="68"/>
      <c r="K117" s="68"/>
      <c r="L117" s="68"/>
      <c r="M117" s="68"/>
    </row>
    <row r="118" spans="1:13" s="6" customFormat="1">
      <c r="A118" s="52">
        <v>11</v>
      </c>
      <c r="B118" s="53">
        <v>30</v>
      </c>
      <c r="C118" s="182" t="s">
        <v>72</v>
      </c>
      <c r="D118" s="150">
        <v>670</v>
      </c>
      <c r="E118" s="191">
        <f>D118-D118*скидка</f>
        <v>603</v>
      </c>
      <c r="F118" s="151">
        <f>D118-D118*опт</f>
        <v>569.5</v>
      </c>
      <c r="G118" s="152">
        <f>D118-D118*вип</f>
        <v>556.1</v>
      </c>
      <c r="H118" s="152">
        <f>D118-D118*Цена_для_оптовых</f>
        <v>536</v>
      </c>
      <c r="I118" s="68"/>
      <c r="J118" s="68"/>
      <c r="K118" s="68"/>
      <c r="L118" s="68"/>
      <c r="M118" s="68"/>
    </row>
    <row r="119" spans="1:13" s="6" customFormat="1">
      <c r="A119" s="52">
        <v>12</v>
      </c>
      <c r="B119" s="53">
        <v>40</v>
      </c>
      <c r="C119" s="182" t="s">
        <v>73</v>
      </c>
      <c r="D119" s="150">
        <v>1200</v>
      </c>
      <c r="E119" s="191">
        <f>D119-D119*скидка</f>
        <v>1080</v>
      </c>
      <c r="F119" s="151">
        <f>D119-D119*опт</f>
        <v>1020</v>
      </c>
      <c r="G119" s="152">
        <f>D119-D119*вип</f>
        <v>996</v>
      </c>
      <c r="H119" s="152">
        <f>D119-D119*Цена_для_оптовых</f>
        <v>960</v>
      </c>
      <c r="I119" s="68"/>
      <c r="J119" s="68"/>
      <c r="K119" s="68"/>
      <c r="L119" s="68"/>
      <c r="M119" s="68"/>
    </row>
    <row r="120" spans="1:13" s="6" customFormat="1">
      <c r="A120" s="169">
        <v>12</v>
      </c>
      <c r="B120" s="170">
        <v>25</v>
      </c>
      <c r="C120" s="168" t="s">
        <v>636</v>
      </c>
      <c r="D120" s="150">
        <v>999</v>
      </c>
      <c r="E120" s="191">
        <f>D120-D120*скидка</f>
        <v>899.1</v>
      </c>
      <c r="F120" s="151">
        <f>D120-D120*опт</f>
        <v>849.15</v>
      </c>
      <c r="G120" s="152">
        <f>D120-D120*вип</f>
        <v>829.17</v>
      </c>
      <c r="H120" s="152">
        <f>D120-D120*Цена_для_оптовых</f>
        <v>799.2</v>
      </c>
      <c r="I120" s="68"/>
      <c r="J120" s="68"/>
      <c r="K120" s="68"/>
      <c r="L120" s="68"/>
      <c r="M120" s="68"/>
    </row>
    <row r="121" spans="1:13" s="6" customFormat="1">
      <c r="A121" s="169">
        <v>12</v>
      </c>
      <c r="B121" s="170">
        <v>25</v>
      </c>
      <c r="C121" s="168" t="s">
        <v>637</v>
      </c>
      <c r="D121" s="150">
        <v>1090</v>
      </c>
      <c r="E121" s="191">
        <f>D121-D121*скидка</f>
        <v>981</v>
      </c>
      <c r="F121" s="151">
        <f>D121-D121*опт</f>
        <v>926.5</v>
      </c>
      <c r="G121" s="152">
        <f>D121-D121*вип</f>
        <v>904.7</v>
      </c>
      <c r="H121" s="152">
        <f>D121-D121*Цена_для_оптовых</f>
        <v>872</v>
      </c>
      <c r="I121" s="68"/>
      <c r="J121" s="68"/>
      <c r="K121" s="68"/>
      <c r="L121" s="68"/>
      <c r="M121" s="68"/>
    </row>
    <row r="122" spans="1:13" s="6" customFormat="1">
      <c r="A122" s="169">
        <v>17</v>
      </c>
      <c r="B122" s="170">
        <v>30</v>
      </c>
      <c r="C122" s="168" t="s">
        <v>637</v>
      </c>
      <c r="D122" s="150">
        <v>2570</v>
      </c>
      <c r="E122" s="191">
        <f>D122-D122*скидка</f>
        <v>2313</v>
      </c>
      <c r="F122" s="151">
        <f>D122-D122*опт</f>
        <v>2184.5</v>
      </c>
      <c r="G122" s="152">
        <f>D122-D122*вип</f>
        <v>2133.1</v>
      </c>
      <c r="H122" s="152">
        <f>D122-D122*Цена_для_оптовых</f>
        <v>2056</v>
      </c>
      <c r="I122" s="68"/>
      <c r="J122" s="68"/>
      <c r="K122" s="68"/>
      <c r="L122" s="68"/>
      <c r="M122" s="68"/>
    </row>
    <row r="123" spans="1:13" s="8" customFormat="1">
      <c r="A123" s="52">
        <v>11</v>
      </c>
      <c r="B123" s="53">
        <v>40</v>
      </c>
      <c r="C123" s="181" t="s">
        <v>74</v>
      </c>
      <c r="D123" s="150">
        <v>395</v>
      </c>
      <c r="E123" s="191">
        <f>D123-D123*скидка</f>
        <v>355.5</v>
      </c>
      <c r="F123" s="151">
        <f>D123-D123*опт</f>
        <v>335.75</v>
      </c>
      <c r="G123" s="152">
        <f>D123-D123*вип</f>
        <v>327.85</v>
      </c>
      <c r="H123" s="152">
        <f>D123-D123*Цена_для_оптовых</f>
        <v>316</v>
      </c>
      <c r="I123" s="22"/>
      <c r="J123" s="22"/>
      <c r="K123" s="22"/>
      <c r="L123" s="22"/>
      <c r="M123" s="22"/>
    </row>
    <row r="124" spans="1:13" s="8" customFormat="1">
      <c r="A124" s="65">
        <v>17</v>
      </c>
      <c r="B124" s="66">
        <v>70</v>
      </c>
      <c r="C124" s="180" t="s">
        <v>75</v>
      </c>
      <c r="D124" s="150">
        <v>1650</v>
      </c>
      <c r="E124" s="191">
        <f>D124-D124*скидка</f>
        <v>1485</v>
      </c>
      <c r="F124" s="151">
        <f>D124-D124*опт</f>
        <v>1402.5</v>
      </c>
      <c r="G124" s="152">
        <f>D124-D124*вип</f>
        <v>1369.5</v>
      </c>
      <c r="H124" s="152">
        <f>D124-D124*Цена_для_оптовых</f>
        <v>1320</v>
      </c>
      <c r="I124" s="22"/>
      <c r="J124" s="22"/>
      <c r="K124" s="22"/>
      <c r="L124" s="22"/>
      <c r="M124" s="22"/>
    </row>
    <row r="125" spans="1:13" s="8" customFormat="1">
      <c r="A125" s="65">
        <v>24</v>
      </c>
      <c r="B125" s="66">
        <v>90</v>
      </c>
      <c r="C125" s="180" t="s">
        <v>76</v>
      </c>
      <c r="D125" s="150">
        <v>5860</v>
      </c>
      <c r="E125" s="191">
        <f>D125-D125*скидка</f>
        <v>5274</v>
      </c>
      <c r="F125" s="151">
        <f>D125-D125*опт</f>
        <v>4981</v>
      </c>
      <c r="G125" s="152">
        <f>D125-D125*вип</f>
        <v>4863.8</v>
      </c>
      <c r="H125" s="152">
        <f>D125-D125*Цена_для_оптовых</f>
        <v>4688</v>
      </c>
      <c r="I125" s="22"/>
      <c r="J125" s="22"/>
      <c r="K125" s="22"/>
      <c r="L125" s="22"/>
      <c r="M125" s="22"/>
    </row>
    <row r="126" spans="1:13" s="8" customFormat="1">
      <c r="A126" s="169">
        <v>12</v>
      </c>
      <c r="B126" s="170">
        <v>22</v>
      </c>
      <c r="C126" s="168" t="s">
        <v>638</v>
      </c>
      <c r="D126" s="150">
        <v>810</v>
      </c>
      <c r="E126" s="191">
        <f>D126-D126*скидка</f>
        <v>729</v>
      </c>
      <c r="F126" s="151">
        <f>D126-D126*опт</f>
        <v>688.5</v>
      </c>
      <c r="G126" s="152">
        <f>D126-D126*вип</f>
        <v>672.3</v>
      </c>
      <c r="H126" s="152">
        <f>D126-D126*Цена_для_оптовых</f>
        <v>648</v>
      </c>
      <c r="I126" s="22"/>
      <c r="J126" s="22"/>
      <c r="K126" s="22"/>
      <c r="L126" s="22"/>
      <c r="M126" s="22"/>
    </row>
    <row r="127" spans="1:13" s="8" customFormat="1">
      <c r="A127" s="169">
        <v>12</v>
      </c>
      <c r="B127" s="170">
        <v>22</v>
      </c>
      <c r="C127" s="168" t="s">
        <v>639</v>
      </c>
      <c r="D127" s="150">
        <v>465</v>
      </c>
      <c r="E127" s="191">
        <f>D127-D127*скидка</f>
        <v>418.5</v>
      </c>
      <c r="F127" s="151">
        <f>D127-D127*опт</f>
        <v>395.25</v>
      </c>
      <c r="G127" s="152">
        <f>D127-D127*вип</f>
        <v>385.95</v>
      </c>
      <c r="H127" s="152">
        <f>D127-D127*Цена_для_оптовых</f>
        <v>372</v>
      </c>
      <c r="I127" s="22"/>
      <c r="J127" s="22"/>
      <c r="K127" s="22"/>
      <c r="L127" s="22"/>
      <c r="M127" s="22"/>
    </row>
    <row r="128" spans="1:13" s="9" customFormat="1">
      <c r="A128" s="65">
        <v>12</v>
      </c>
      <c r="B128" s="66">
        <v>45</v>
      </c>
      <c r="C128" s="180" t="s">
        <v>77</v>
      </c>
      <c r="D128" s="150">
        <v>420</v>
      </c>
      <c r="E128" s="191">
        <f>D128-D128*скидка</f>
        <v>378</v>
      </c>
      <c r="F128" s="151">
        <f>D128-D128*опт</f>
        <v>357</v>
      </c>
      <c r="G128" s="152">
        <f>D128-D128*вип</f>
        <v>348.6</v>
      </c>
      <c r="H128" s="152">
        <f>D128-D128*Цена_для_оптовых</f>
        <v>336</v>
      </c>
      <c r="I128" s="71"/>
      <c r="J128" s="71"/>
      <c r="K128" s="71"/>
      <c r="L128" s="71"/>
      <c r="M128" s="71"/>
    </row>
    <row r="129" spans="1:13">
      <c r="A129" s="57">
        <v>21</v>
      </c>
      <c r="B129" s="61">
        <v>95</v>
      </c>
      <c r="C129" s="180" t="s">
        <v>78</v>
      </c>
      <c r="D129" s="150">
        <v>2470</v>
      </c>
      <c r="E129" s="191">
        <f>D129-D129*скидка</f>
        <v>2223</v>
      </c>
      <c r="F129" s="151">
        <f>D129-D129*опт</f>
        <v>2099.5</v>
      </c>
      <c r="G129" s="152">
        <f>D129-D129*вип</f>
        <v>2050.1</v>
      </c>
      <c r="H129" s="152">
        <f>D129-D129*Цена_для_оптовых</f>
        <v>1976</v>
      </c>
    </row>
    <row r="130" spans="1:13">
      <c r="A130" s="52">
        <v>12</v>
      </c>
      <c r="B130" s="53">
        <v>50</v>
      </c>
      <c r="C130" s="181" t="s">
        <v>79</v>
      </c>
      <c r="D130" s="150">
        <v>450</v>
      </c>
      <c r="E130" s="191">
        <f>D130-D130*скидка</f>
        <v>405</v>
      </c>
      <c r="F130" s="151">
        <f>D130-D130*опт</f>
        <v>382.5</v>
      </c>
      <c r="G130" s="152">
        <f>D130-D130*вип</f>
        <v>373.5</v>
      </c>
      <c r="H130" s="152">
        <f>D130-D130*Цена_для_оптовых</f>
        <v>360</v>
      </c>
    </row>
    <row r="131" spans="1:13" ht="12.65" customHeight="1">
      <c r="A131" s="55">
        <v>12</v>
      </c>
      <c r="B131" s="56">
        <v>40</v>
      </c>
      <c r="C131" s="180" t="s">
        <v>80</v>
      </c>
      <c r="D131" s="150">
        <v>1990</v>
      </c>
      <c r="E131" s="191">
        <f>D131-D131*скидка</f>
        <v>1791</v>
      </c>
      <c r="F131" s="151">
        <f>D131-D131*опт</f>
        <v>1691.5</v>
      </c>
      <c r="G131" s="152">
        <f>D131-D131*вип</f>
        <v>1651.7</v>
      </c>
      <c r="H131" s="152">
        <f>D131-D131*Цена_для_оптовых</f>
        <v>1592</v>
      </c>
    </row>
    <row r="132" spans="1:13" s="10" customFormat="1">
      <c r="A132" s="55">
        <v>12</v>
      </c>
      <c r="B132" s="56">
        <v>35</v>
      </c>
      <c r="C132" s="180" t="s">
        <v>81</v>
      </c>
      <c r="D132" s="150">
        <v>750</v>
      </c>
      <c r="E132" s="191">
        <f>D132-D132*скидка</f>
        <v>675</v>
      </c>
      <c r="F132" s="151">
        <f>D132-D132*опт</f>
        <v>637.5</v>
      </c>
      <c r="G132" s="152">
        <f>D132-D132*вип</f>
        <v>622.5</v>
      </c>
      <c r="H132" s="152">
        <f>D132-D132*Цена_для_оптовых</f>
        <v>600</v>
      </c>
      <c r="I132" s="71"/>
      <c r="J132" s="71"/>
      <c r="K132" s="71"/>
      <c r="L132" s="71"/>
      <c r="M132" s="71"/>
    </row>
    <row r="133" spans="1:13">
      <c r="A133" s="59">
        <v>12</v>
      </c>
      <c r="B133" s="60">
        <v>40</v>
      </c>
      <c r="C133" s="180" t="s">
        <v>81</v>
      </c>
      <c r="D133" s="150">
        <v>890</v>
      </c>
      <c r="E133" s="191">
        <f>D133-D133*скидка</f>
        <v>801</v>
      </c>
      <c r="F133" s="151">
        <f>D133-D133*опт</f>
        <v>756.5</v>
      </c>
      <c r="G133" s="152">
        <f>D133-D133*вип</f>
        <v>738.7</v>
      </c>
      <c r="H133" s="152">
        <f>D133-D133*Цена_для_оптовых</f>
        <v>712</v>
      </c>
    </row>
    <row r="134" spans="1:13">
      <c r="A134" s="169">
        <v>21</v>
      </c>
      <c r="B134" s="170">
        <v>110</v>
      </c>
      <c r="C134" s="168" t="s">
        <v>81</v>
      </c>
      <c r="D134" s="150">
        <v>6120</v>
      </c>
      <c r="E134" s="191">
        <f>D134-D134*скидка</f>
        <v>5508</v>
      </c>
      <c r="F134" s="151">
        <f>D134-D134*опт</f>
        <v>5202</v>
      </c>
      <c r="G134" s="152">
        <f>D134-D134*вип</f>
        <v>5079.6000000000004</v>
      </c>
      <c r="H134" s="152">
        <f>D134-D134*Цена_для_оптовых</f>
        <v>4896</v>
      </c>
    </row>
    <row r="135" spans="1:13">
      <c r="A135" s="169">
        <v>17</v>
      </c>
      <c r="B135" s="170">
        <v>85</v>
      </c>
      <c r="C135" s="168" t="s">
        <v>81</v>
      </c>
      <c r="D135" s="150">
        <v>3590</v>
      </c>
      <c r="E135" s="191">
        <f>D135-D135*скидка</f>
        <v>3231</v>
      </c>
      <c r="F135" s="151">
        <f>D135-D135*опт</f>
        <v>3051.5</v>
      </c>
      <c r="G135" s="152">
        <f>D135-D135*вип</f>
        <v>2979.7</v>
      </c>
      <c r="H135" s="152">
        <f>D135-D135*Цена_для_оптовых</f>
        <v>2872</v>
      </c>
    </row>
    <row r="136" spans="1:13">
      <c r="A136" s="169">
        <v>14</v>
      </c>
      <c r="B136" s="170">
        <v>60</v>
      </c>
      <c r="C136" s="168" t="s">
        <v>640</v>
      </c>
      <c r="D136" s="150">
        <v>1999</v>
      </c>
      <c r="E136" s="191">
        <f>D136-D136*скидка</f>
        <v>1799.1</v>
      </c>
      <c r="F136" s="151">
        <f>D136-D136*опт</f>
        <v>1699.15</v>
      </c>
      <c r="G136" s="152">
        <f>D136-D136*вип</f>
        <v>1659.17</v>
      </c>
      <c r="H136" s="152">
        <f>D136-D136*Цена_для_оптовых</f>
        <v>1599.2</v>
      </c>
    </row>
    <row r="137" spans="1:13">
      <c r="A137" s="169">
        <v>14</v>
      </c>
      <c r="B137" s="170">
        <v>60</v>
      </c>
      <c r="C137" s="168" t="s">
        <v>641</v>
      </c>
      <c r="D137" s="150">
        <v>1950</v>
      </c>
      <c r="E137" s="191">
        <f>D137-D137*скидка</f>
        <v>1755</v>
      </c>
      <c r="F137" s="151">
        <f>D137-D137*опт</f>
        <v>1657.5</v>
      </c>
      <c r="G137" s="152">
        <f>D137-D137*вип</f>
        <v>1618.5</v>
      </c>
      <c r="H137" s="152">
        <f>D137-D137*Цена_для_оптовых</f>
        <v>1560</v>
      </c>
    </row>
    <row r="138" spans="1:13">
      <c r="A138" s="169">
        <v>17</v>
      </c>
      <c r="B138" s="170">
        <v>55</v>
      </c>
      <c r="C138" s="168" t="s">
        <v>642</v>
      </c>
      <c r="D138" s="150">
        <v>3495</v>
      </c>
      <c r="E138" s="191">
        <f>D138-D138*скидка</f>
        <v>3145.5</v>
      </c>
      <c r="F138" s="151">
        <f>D138-D138*опт</f>
        <v>2970.75</v>
      </c>
      <c r="G138" s="152">
        <f>D138-D138*вип</f>
        <v>2900.85</v>
      </c>
      <c r="H138" s="152">
        <f>D138-D138*Цена_для_оптовых</f>
        <v>2796</v>
      </c>
    </row>
    <row r="139" spans="1:13" ht="16">
      <c r="A139" s="167">
        <v>6</v>
      </c>
      <c r="B139" s="167">
        <v>10</v>
      </c>
      <c r="C139" s="179" t="s">
        <v>574</v>
      </c>
      <c r="D139" s="150">
        <v>220</v>
      </c>
      <c r="E139" s="191">
        <f>D139-D139*скидка</f>
        <v>198</v>
      </c>
      <c r="F139" s="151">
        <f>D139-D139*опт</f>
        <v>187</v>
      </c>
      <c r="G139" s="152">
        <f>D139-D139*вип</f>
        <v>182.6</v>
      </c>
      <c r="H139" s="152">
        <f>D139-D139*Цена_для_оптовых</f>
        <v>176</v>
      </c>
    </row>
    <row r="140" spans="1:13">
      <c r="A140" s="54">
        <v>6</v>
      </c>
      <c r="B140" s="54" t="s">
        <v>82</v>
      </c>
      <c r="C140" s="180" t="s">
        <v>83</v>
      </c>
      <c r="D140" s="150">
        <v>370</v>
      </c>
      <c r="E140" s="191">
        <f>D140-D140*скидка</f>
        <v>333</v>
      </c>
      <c r="F140" s="151">
        <f>D140-D140*опт</f>
        <v>314.5</v>
      </c>
      <c r="G140" s="152">
        <f>D140-D140*вип</f>
        <v>307.10000000000002</v>
      </c>
      <c r="H140" s="152">
        <f>D140-D140*Цена_для_оптовых</f>
        <v>296</v>
      </c>
    </row>
    <row r="141" spans="1:13">
      <c r="A141" s="52">
        <v>12</v>
      </c>
      <c r="B141" s="53">
        <v>23</v>
      </c>
      <c r="C141" s="181" t="s">
        <v>84</v>
      </c>
      <c r="D141" s="150">
        <v>190</v>
      </c>
      <c r="E141" s="191">
        <f>D141-D141*скидка</f>
        <v>171</v>
      </c>
      <c r="F141" s="151">
        <f>D141-D141*опт</f>
        <v>161.5</v>
      </c>
      <c r="G141" s="152">
        <f>D141-D141*вип</f>
        <v>157.69999999999999</v>
      </c>
      <c r="H141" s="152">
        <f>D141-D141*Цена_для_оптовых</f>
        <v>152</v>
      </c>
    </row>
    <row r="142" spans="1:13">
      <c r="A142" s="169">
        <v>8</v>
      </c>
      <c r="B142" s="170">
        <v>15</v>
      </c>
      <c r="C142" s="168" t="s">
        <v>643</v>
      </c>
      <c r="D142" s="150">
        <v>210</v>
      </c>
      <c r="E142" s="191">
        <f>D142-D142*скидка</f>
        <v>189</v>
      </c>
      <c r="F142" s="151">
        <f>D142-D142*опт</f>
        <v>178.5</v>
      </c>
      <c r="G142" s="152">
        <f>D142-D142*вип</f>
        <v>174.3</v>
      </c>
      <c r="H142" s="152">
        <f>D142-D142*Цена_для_оптовых</f>
        <v>168</v>
      </c>
    </row>
    <row r="143" spans="1:13">
      <c r="A143" s="59">
        <v>12</v>
      </c>
      <c r="B143" s="60">
        <v>25</v>
      </c>
      <c r="C143" s="180" t="s">
        <v>85</v>
      </c>
      <c r="D143" s="150">
        <v>350</v>
      </c>
      <c r="E143" s="191">
        <f>D143-D143*скидка</f>
        <v>315</v>
      </c>
      <c r="F143" s="151">
        <f>D143-D143*опт</f>
        <v>297.5</v>
      </c>
      <c r="G143" s="152">
        <f>D143-D143*вип</f>
        <v>290.5</v>
      </c>
      <c r="H143" s="152">
        <f>D143-D143*Цена_для_оптовых</f>
        <v>280</v>
      </c>
    </row>
    <row r="144" spans="1:13">
      <c r="A144" s="52">
        <v>6</v>
      </c>
      <c r="B144" s="53">
        <v>999</v>
      </c>
      <c r="C144" s="181" t="s">
        <v>86</v>
      </c>
      <c r="D144" s="150">
        <v>495</v>
      </c>
      <c r="E144" s="191">
        <f>D144-D144*скидка</f>
        <v>445.5</v>
      </c>
      <c r="F144" s="151">
        <f>D144-D144*опт</f>
        <v>420.75</v>
      </c>
      <c r="G144" s="152">
        <f>D144-D144*вип</f>
        <v>410.85</v>
      </c>
      <c r="H144" s="152">
        <f>D144-D144*Цена_для_оптовых</f>
        <v>396</v>
      </c>
    </row>
    <row r="145" spans="1:8">
      <c r="A145" s="52">
        <v>6</v>
      </c>
      <c r="B145" s="53">
        <v>999</v>
      </c>
      <c r="C145" s="180" t="s">
        <v>87</v>
      </c>
      <c r="D145" s="150">
        <v>450</v>
      </c>
      <c r="E145" s="191">
        <f>D145-D145*скидка</f>
        <v>405</v>
      </c>
      <c r="F145" s="151">
        <f>D145-D145*опт</f>
        <v>382.5</v>
      </c>
      <c r="G145" s="152">
        <f>D145-D145*вип</f>
        <v>373.5</v>
      </c>
      <c r="H145" s="152">
        <f>D145-D145*Цена_для_оптовых</f>
        <v>360</v>
      </c>
    </row>
    <row r="146" spans="1:8">
      <c r="A146" s="169">
        <v>12</v>
      </c>
      <c r="B146" s="170">
        <v>24</v>
      </c>
      <c r="C146" s="168" t="s">
        <v>644</v>
      </c>
      <c r="D146" s="150">
        <v>340</v>
      </c>
      <c r="E146" s="191">
        <f>D146-D146*скидка</f>
        <v>306</v>
      </c>
      <c r="F146" s="151">
        <f>D146-D146*опт</f>
        <v>289</v>
      </c>
      <c r="G146" s="152">
        <f>D146-D146*вип</f>
        <v>282.2</v>
      </c>
      <c r="H146" s="152">
        <f>D146-D146*Цена_для_оптовых</f>
        <v>272</v>
      </c>
    </row>
    <row r="147" spans="1:8">
      <c r="A147" s="57">
        <v>12</v>
      </c>
      <c r="B147" s="61">
        <v>27</v>
      </c>
      <c r="C147" s="180" t="s">
        <v>88</v>
      </c>
      <c r="D147" s="150">
        <v>220</v>
      </c>
      <c r="E147" s="191">
        <f>D147-D147*скидка</f>
        <v>198</v>
      </c>
      <c r="F147" s="151">
        <f>D147-D147*опт</f>
        <v>187</v>
      </c>
      <c r="G147" s="152">
        <f>D147-D147*вип</f>
        <v>182.6</v>
      </c>
      <c r="H147" s="152">
        <f>D147-D147*Цена_для_оптовых</f>
        <v>176</v>
      </c>
    </row>
    <row r="148" spans="1:8">
      <c r="A148" s="57">
        <v>12</v>
      </c>
      <c r="B148" s="61">
        <v>25</v>
      </c>
      <c r="C148" s="180" t="s">
        <v>89</v>
      </c>
      <c r="D148" s="150">
        <v>690</v>
      </c>
      <c r="E148" s="191">
        <f>D148-D148*скидка</f>
        <v>621</v>
      </c>
      <c r="F148" s="151">
        <f>D148-D148*опт</f>
        <v>586.5</v>
      </c>
      <c r="G148" s="152">
        <f>D148-D148*вип</f>
        <v>572.70000000000005</v>
      </c>
      <c r="H148" s="152">
        <f>D148-D148*Цена_для_оптовых</f>
        <v>552</v>
      </c>
    </row>
    <row r="149" spans="1:8">
      <c r="A149" s="52">
        <v>12</v>
      </c>
      <c r="B149" s="53">
        <v>20</v>
      </c>
      <c r="C149" s="181" t="s">
        <v>90</v>
      </c>
      <c r="D149" s="150">
        <v>760</v>
      </c>
      <c r="E149" s="191">
        <f>D149-D149*скидка</f>
        <v>684</v>
      </c>
      <c r="F149" s="151">
        <f>D149-D149*опт</f>
        <v>646</v>
      </c>
      <c r="G149" s="152">
        <f>D149-D149*вип</f>
        <v>630.79999999999995</v>
      </c>
      <c r="H149" s="152">
        <f>D149-D149*Цена_для_оптовых</f>
        <v>608</v>
      </c>
    </row>
    <row r="150" spans="1:8">
      <c r="A150" s="52">
        <v>12</v>
      </c>
      <c r="B150" s="53">
        <v>50</v>
      </c>
      <c r="C150" s="181" t="s">
        <v>91</v>
      </c>
      <c r="D150" s="150">
        <v>780</v>
      </c>
      <c r="E150" s="191">
        <f>D150-D150*скидка</f>
        <v>702</v>
      </c>
      <c r="F150" s="151">
        <f>D150-D150*опт</f>
        <v>663</v>
      </c>
      <c r="G150" s="152">
        <f>D150-D150*вип</f>
        <v>647.4</v>
      </c>
      <c r="H150" s="152">
        <f>D150-D150*Цена_для_оптовых</f>
        <v>624</v>
      </c>
    </row>
    <row r="151" spans="1:8">
      <c r="A151" s="65">
        <v>12</v>
      </c>
      <c r="B151" s="66">
        <v>25</v>
      </c>
      <c r="C151" s="180" t="s">
        <v>92</v>
      </c>
      <c r="D151" s="150">
        <v>2900</v>
      </c>
      <c r="E151" s="191">
        <f>D151-D151*скидка</f>
        <v>2610</v>
      </c>
      <c r="F151" s="151">
        <f>D151-D151*опт</f>
        <v>2465</v>
      </c>
      <c r="G151" s="152">
        <f>D151-D151*вип</f>
        <v>2407</v>
      </c>
      <c r="H151" s="152">
        <f>D151-D151*Цена_для_оптовых</f>
        <v>2320</v>
      </c>
    </row>
    <row r="152" spans="1:8">
      <c r="A152" s="52">
        <v>12</v>
      </c>
      <c r="B152" s="53">
        <v>25</v>
      </c>
      <c r="C152" s="181" t="s">
        <v>93</v>
      </c>
      <c r="D152" s="150">
        <v>3200</v>
      </c>
      <c r="E152" s="191">
        <f>D152-D152*скидка</f>
        <v>2880</v>
      </c>
      <c r="F152" s="151">
        <f>D152-D152*опт</f>
        <v>2720</v>
      </c>
      <c r="G152" s="152">
        <f>D152-D152*вип</f>
        <v>2656</v>
      </c>
      <c r="H152" s="152">
        <f>D152-D152*Цена_для_оптовых</f>
        <v>2560</v>
      </c>
    </row>
    <row r="153" spans="1:8">
      <c r="A153" s="65">
        <v>14</v>
      </c>
      <c r="B153" s="66">
        <v>50</v>
      </c>
      <c r="C153" s="180" t="s">
        <v>94</v>
      </c>
      <c r="D153" s="150">
        <v>780</v>
      </c>
      <c r="E153" s="191">
        <f>D153-D153*скидка</f>
        <v>702</v>
      </c>
      <c r="F153" s="151">
        <f>D153-D153*опт</f>
        <v>663</v>
      </c>
      <c r="G153" s="152">
        <f>D153-D153*вип</f>
        <v>647.4</v>
      </c>
      <c r="H153" s="152">
        <f>D153-D153*Цена_для_оптовых</f>
        <v>624</v>
      </c>
    </row>
    <row r="154" spans="1:8">
      <c r="A154" s="169">
        <v>14</v>
      </c>
      <c r="B154" s="170">
        <v>60</v>
      </c>
      <c r="C154" s="168" t="s">
        <v>645</v>
      </c>
      <c r="D154" s="150">
        <v>1400</v>
      </c>
      <c r="E154" s="191">
        <f>D154-D154*скидка</f>
        <v>1260</v>
      </c>
      <c r="F154" s="151">
        <f>D154-D154*опт</f>
        <v>1190</v>
      </c>
      <c r="G154" s="152">
        <f>D154-D154*вип</f>
        <v>1162</v>
      </c>
      <c r="H154" s="152">
        <f>D154-D154*Цена_для_оптовых</f>
        <v>1120</v>
      </c>
    </row>
    <row r="155" spans="1:8">
      <c r="A155" s="169">
        <v>12</v>
      </c>
      <c r="B155" s="170">
        <v>35</v>
      </c>
      <c r="C155" s="168" t="s">
        <v>646</v>
      </c>
      <c r="D155" s="150">
        <v>575</v>
      </c>
      <c r="E155" s="191">
        <f>D155-D155*скидка</f>
        <v>517.5</v>
      </c>
      <c r="F155" s="151">
        <f>D155-D155*опт</f>
        <v>488.75</v>
      </c>
      <c r="G155" s="152">
        <f>D155-D155*вип</f>
        <v>477.25</v>
      </c>
      <c r="H155" s="152">
        <f>D155-D155*Цена_для_оптовых</f>
        <v>460</v>
      </c>
    </row>
    <row r="156" spans="1:8">
      <c r="A156" s="52">
        <v>13</v>
      </c>
      <c r="B156" s="53">
        <v>45</v>
      </c>
      <c r="C156" s="180" t="s">
        <v>95</v>
      </c>
      <c r="D156" s="150">
        <v>690</v>
      </c>
      <c r="E156" s="191">
        <f>D156-D156*скидка</f>
        <v>621</v>
      </c>
      <c r="F156" s="151">
        <f>D156-D156*опт</f>
        <v>586.5</v>
      </c>
      <c r="G156" s="152">
        <f>D156-D156*вип</f>
        <v>572.70000000000005</v>
      </c>
      <c r="H156" s="152">
        <f>D156-D156*Цена_для_оптовых</f>
        <v>552</v>
      </c>
    </row>
    <row r="157" spans="1:8">
      <c r="A157" s="169">
        <v>7</v>
      </c>
      <c r="B157" s="170">
        <v>20</v>
      </c>
      <c r="C157" s="168" t="s">
        <v>647</v>
      </c>
      <c r="D157" s="150">
        <v>650</v>
      </c>
      <c r="E157" s="191">
        <f>D157-D157*скидка</f>
        <v>585</v>
      </c>
      <c r="F157" s="151">
        <f>D157-D157*опт</f>
        <v>552.5</v>
      </c>
      <c r="G157" s="152">
        <f>D157-D157*вип</f>
        <v>539.5</v>
      </c>
      <c r="H157" s="152">
        <f>D157-D157*Цена_для_оптовых</f>
        <v>520</v>
      </c>
    </row>
    <row r="158" spans="1:8">
      <c r="A158" s="59">
        <v>9</v>
      </c>
      <c r="B158" s="60">
        <v>27</v>
      </c>
      <c r="C158" s="180" t="s">
        <v>96</v>
      </c>
      <c r="D158" s="150">
        <v>380</v>
      </c>
      <c r="E158" s="191">
        <f>D158-D158*скидка</f>
        <v>342</v>
      </c>
      <c r="F158" s="151">
        <f>D158-D158*опт</f>
        <v>323</v>
      </c>
      <c r="G158" s="152">
        <f>D158-D158*вип</f>
        <v>315.39999999999998</v>
      </c>
      <c r="H158" s="152">
        <f>D158-D158*Цена_для_оптовых</f>
        <v>304</v>
      </c>
    </row>
    <row r="159" spans="1:8">
      <c r="A159" s="54" t="s">
        <v>23</v>
      </c>
      <c r="B159" s="64" t="s">
        <v>24</v>
      </c>
      <c r="C159" s="180" t="s">
        <v>97</v>
      </c>
      <c r="D159" s="150">
        <v>790</v>
      </c>
      <c r="E159" s="191">
        <f>D159-D159*скидка</f>
        <v>711</v>
      </c>
      <c r="F159" s="151">
        <f>D159-D159*опт</f>
        <v>671.5</v>
      </c>
      <c r="G159" s="152">
        <f>D159-D159*вип</f>
        <v>655.7</v>
      </c>
      <c r="H159" s="152">
        <f>D159-D159*Цена_для_оптовых</f>
        <v>632</v>
      </c>
    </row>
    <row r="160" spans="1:8">
      <c r="A160" s="57">
        <v>12</v>
      </c>
      <c r="B160" s="61">
        <v>40</v>
      </c>
      <c r="C160" s="180" t="s">
        <v>98</v>
      </c>
      <c r="D160" s="150">
        <v>999</v>
      </c>
      <c r="E160" s="191">
        <f>D160-D160*скидка</f>
        <v>899.1</v>
      </c>
      <c r="F160" s="151">
        <f>D160-D160*опт</f>
        <v>849.15</v>
      </c>
      <c r="G160" s="152">
        <f>D160-D160*вип</f>
        <v>829.17</v>
      </c>
      <c r="H160" s="152">
        <f>D160-D160*Цена_для_оптовых</f>
        <v>799.2</v>
      </c>
    </row>
    <row r="161" spans="1:8">
      <c r="A161" s="169">
        <v>9</v>
      </c>
      <c r="B161" s="170">
        <v>15</v>
      </c>
      <c r="C161" s="168" t="s">
        <v>648</v>
      </c>
      <c r="D161" s="150">
        <v>525</v>
      </c>
      <c r="E161" s="191">
        <f>D161-D161*скидка</f>
        <v>472.5</v>
      </c>
      <c r="F161" s="151">
        <f>D161-D161*опт</f>
        <v>446.25</v>
      </c>
      <c r="G161" s="152">
        <f>D161-D161*вип</f>
        <v>435.75</v>
      </c>
      <c r="H161" s="152">
        <f>D161-D161*Цена_для_оптовых</f>
        <v>420</v>
      </c>
    </row>
    <row r="162" spans="1:8">
      <c r="A162" s="169">
        <v>12</v>
      </c>
      <c r="B162" s="170">
        <v>25</v>
      </c>
      <c r="C162" s="168" t="s">
        <v>649</v>
      </c>
      <c r="D162" s="150">
        <v>490</v>
      </c>
      <c r="E162" s="191">
        <f>D162-D162*скидка</f>
        <v>441</v>
      </c>
      <c r="F162" s="151">
        <f>D162-D162*опт</f>
        <v>416.5</v>
      </c>
      <c r="G162" s="152">
        <f>D162-D162*вип</f>
        <v>406.7</v>
      </c>
      <c r="H162" s="152">
        <f>D162-D162*Цена_для_оптовых</f>
        <v>392</v>
      </c>
    </row>
    <row r="163" spans="1:8">
      <c r="A163" s="59">
        <v>6</v>
      </c>
      <c r="B163" s="60">
        <v>12</v>
      </c>
      <c r="C163" s="180" t="s">
        <v>99</v>
      </c>
      <c r="D163" s="150">
        <v>530</v>
      </c>
      <c r="E163" s="191">
        <f>D163-D163*скидка</f>
        <v>477</v>
      </c>
      <c r="F163" s="151">
        <f>D163-D163*опт</f>
        <v>450.5</v>
      </c>
      <c r="G163" s="152">
        <f>D163-D163*вип</f>
        <v>439.9</v>
      </c>
      <c r="H163" s="152">
        <f>D163-D163*Цена_для_оптовых</f>
        <v>424</v>
      </c>
    </row>
    <row r="164" spans="1:8">
      <c r="A164" s="250">
        <v>9</v>
      </c>
      <c r="B164" s="252">
        <v>10</v>
      </c>
      <c r="C164" s="255" t="s">
        <v>650</v>
      </c>
      <c r="D164" s="192">
        <v>590</v>
      </c>
      <c r="E164" s="191">
        <f>D164-D164*скидка</f>
        <v>531</v>
      </c>
      <c r="F164" s="151">
        <f>D164-D164*опт</f>
        <v>501.5</v>
      </c>
      <c r="G164" s="152">
        <f>D164-D164*вип</f>
        <v>489.7</v>
      </c>
      <c r="H164" s="152">
        <f>D164-D164*Цена_для_оптовых</f>
        <v>472</v>
      </c>
    </row>
    <row r="165" spans="1:8">
      <c r="A165" s="52">
        <v>6</v>
      </c>
      <c r="B165" s="53">
        <v>5</v>
      </c>
      <c r="C165" s="254" t="s">
        <v>100</v>
      </c>
      <c r="D165" s="150">
        <v>330</v>
      </c>
      <c r="E165" s="191">
        <f>D165-D165*скидка</f>
        <v>297</v>
      </c>
      <c r="F165" s="151">
        <f>D165-D165*опт</f>
        <v>280.5</v>
      </c>
      <c r="G165" s="152">
        <f>D165-D165*вип</f>
        <v>273.89999999999998</v>
      </c>
      <c r="H165" s="152">
        <f>D165-D165*Цена_для_оптовых</f>
        <v>264</v>
      </c>
    </row>
    <row r="166" spans="1:8">
      <c r="A166" s="69">
        <v>6</v>
      </c>
      <c r="B166" s="69">
        <v>8</v>
      </c>
      <c r="C166" s="180" t="s">
        <v>101</v>
      </c>
      <c r="D166" s="150">
        <v>250</v>
      </c>
      <c r="E166" s="191">
        <f>D166-D166*скидка</f>
        <v>225</v>
      </c>
      <c r="F166" s="151">
        <f>D166-D166*опт</f>
        <v>212.5</v>
      </c>
      <c r="G166" s="152">
        <f>D166-D166*вип</f>
        <v>207.5</v>
      </c>
      <c r="H166" s="152">
        <f>D166-D166*Цена_для_оптовых</f>
        <v>200</v>
      </c>
    </row>
    <row r="167" spans="1:8">
      <c r="A167" s="169">
        <v>12</v>
      </c>
      <c r="B167" s="170">
        <v>15</v>
      </c>
      <c r="C167" s="168" t="s">
        <v>651</v>
      </c>
      <c r="D167" s="150">
        <v>580</v>
      </c>
      <c r="E167" s="191">
        <f>D167-D167*скидка</f>
        <v>522</v>
      </c>
      <c r="F167" s="151">
        <f>D167-D167*опт</f>
        <v>493</v>
      </c>
      <c r="G167" s="152">
        <f>D167-D167*вип</f>
        <v>481.4</v>
      </c>
      <c r="H167" s="152">
        <f>D167-D167*Цена_для_оптовых</f>
        <v>464</v>
      </c>
    </row>
    <row r="168" spans="1:8">
      <c r="A168" s="69">
        <v>11</v>
      </c>
      <c r="B168" s="69">
        <v>16</v>
      </c>
      <c r="C168" s="180" t="s">
        <v>102</v>
      </c>
      <c r="D168" s="150">
        <v>790</v>
      </c>
      <c r="E168" s="191">
        <f>D168-D168*скидка</f>
        <v>711</v>
      </c>
      <c r="F168" s="151">
        <f>D168-D168*опт</f>
        <v>671.5</v>
      </c>
      <c r="G168" s="152">
        <f>D168-D168*вип</f>
        <v>655.7</v>
      </c>
      <c r="H168" s="152">
        <f>D168-D168*Цена_для_оптовых</f>
        <v>632</v>
      </c>
    </row>
    <row r="169" spans="1:8">
      <c r="A169" s="52">
        <v>9</v>
      </c>
      <c r="B169" s="53">
        <v>16</v>
      </c>
      <c r="C169" s="182" t="s">
        <v>103</v>
      </c>
      <c r="D169" s="150">
        <v>730</v>
      </c>
      <c r="E169" s="191">
        <f>D169-D169*скидка</f>
        <v>657</v>
      </c>
      <c r="F169" s="151">
        <f>D169-D169*опт</f>
        <v>620.5</v>
      </c>
      <c r="G169" s="152">
        <f>D169-D169*вип</f>
        <v>605.9</v>
      </c>
      <c r="H169" s="152">
        <f>D169-D169*Цена_для_оптовых</f>
        <v>584</v>
      </c>
    </row>
    <row r="170" spans="1:8">
      <c r="A170" s="52">
        <v>7</v>
      </c>
      <c r="B170" s="53">
        <v>8</v>
      </c>
      <c r="C170" s="181" t="s">
        <v>104</v>
      </c>
      <c r="D170" s="150">
        <v>630</v>
      </c>
      <c r="E170" s="191">
        <f>D170-D170*скидка</f>
        <v>567</v>
      </c>
      <c r="F170" s="151">
        <f>D170-D170*опт</f>
        <v>535.5</v>
      </c>
      <c r="G170" s="152">
        <f>D170-D170*вип</f>
        <v>522.9</v>
      </c>
      <c r="H170" s="152">
        <f>D170-D170*Цена_для_оптовых</f>
        <v>504</v>
      </c>
    </row>
    <row r="171" spans="1:8">
      <c r="A171" s="169">
        <v>17</v>
      </c>
      <c r="B171" s="170">
        <v>35</v>
      </c>
      <c r="C171" s="168" t="s">
        <v>652</v>
      </c>
      <c r="D171" s="150">
        <v>2770</v>
      </c>
      <c r="E171" s="191">
        <f>D171-D171*скидка</f>
        <v>2493</v>
      </c>
      <c r="F171" s="151">
        <f>D171-D171*опт</f>
        <v>2354.5</v>
      </c>
      <c r="G171" s="152">
        <f>D171-D171*вип</f>
        <v>2299.1</v>
      </c>
      <c r="H171" s="152">
        <f>D171-D171*Цена_для_оптовых</f>
        <v>2216</v>
      </c>
    </row>
    <row r="172" spans="1:8">
      <c r="A172" s="169">
        <v>12</v>
      </c>
      <c r="B172" s="170">
        <v>15</v>
      </c>
      <c r="C172" s="168" t="s">
        <v>652</v>
      </c>
      <c r="D172" s="150">
        <v>540</v>
      </c>
      <c r="E172" s="191">
        <f>D172-D172*скидка</f>
        <v>486</v>
      </c>
      <c r="F172" s="151">
        <f>D172-D172*опт</f>
        <v>459</v>
      </c>
      <c r="G172" s="152">
        <f>D172-D172*вип</f>
        <v>448.2</v>
      </c>
      <c r="H172" s="152">
        <f>D172-D172*Цена_для_оптовых</f>
        <v>432</v>
      </c>
    </row>
    <row r="173" spans="1:8">
      <c r="A173" s="55">
        <v>14</v>
      </c>
      <c r="B173" s="56">
        <v>35</v>
      </c>
      <c r="C173" s="180" t="s">
        <v>105</v>
      </c>
      <c r="D173" s="150">
        <v>990</v>
      </c>
      <c r="E173" s="191">
        <f>D173-D173*скидка</f>
        <v>891</v>
      </c>
      <c r="F173" s="151">
        <f>D173-D173*опт</f>
        <v>841.5</v>
      </c>
      <c r="G173" s="152">
        <f>D173-D173*вип</f>
        <v>821.7</v>
      </c>
      <c r="H173" s="152">
        <f>D173-D173*Цена_для_оптовых</f>
        <v>792</v>
      </c>
    </row>
    <row r="174" spans="1:8">
      <c r="A174" s="169">
        <v>12</v>
      </c>
      <c r="B174" s="170">
        <v>35</v>
      </c>
      <c r="C174" s="168" t="s">
        <v>653</v>
      </c>
      <c r="D174" s="150">
        <v>790</v>
      </c>
      <c r="E174" s="191">
        <f>D174-D174*скидка</f>
        <v>711</v>
      </c>
      <c r="F174" s="151">
        <f>D174-D174*опт</f>
        <v>671.5</v>
      </c>
      <c r="G174" s="152">
        <f>D174-D174*вип</f>
        <v>655.7</v>
      </c>
      <c r="H174" s="152">
        <f>D174-D174*Цена_для_оптовых</f>
        <v>632</v>
      </c>
    </row>
    <row r="175" spans="1:8">
      <c r="A175" s="55">
        <v>12</v>
      </c>
      <c r="B175" s="56">
        <v>55</v>
      </c>
      <c r="C175" s="180" t="s">
        <v>106</v>
      </c>
      <c r="D175" s="150">
        <v>2100</v>
      </c>
      <c r="E175" s="191">
        <f>D175-D175*скидка</f>
        <v>1890</v>
      </c>
      <c r="F175" s="151">
        <f>D175-D175*опт</f>
        <v>1785</v>
      </c>
      <c r="G175" s="152">
        <f>D175-D175*вип</f>
        <v>1743</v>
      </c>
      <c r="H175" s="152">
        <f>D175-D175*Цена_для_оптовых</f>
        <v>1680</v>
      </c>
    </row>
    <row r="176" spans="1:8">
      <c r="A176" s="52">
        <v>9</v>
      </c>
      <c r="B176" s="53">
        <v>25</v>
      </c>
      <c r="C176" s="181" t="s">
        <v>107</v>
      </c>
      <c r="D176" s="150">
        <v>1730</v>
      </c>
      <c r="E176" s="191">
        <f>D176-D176*скидка</f>
        <v>1557</v>
      </c>
      <c r="F176" s="151">
        <f>D176-D176*опт</f>
        <v>1470.5</v>
      </c>
      <c r="G176" s="152">
        <f>D176-D176*вип</f>
        <v>1435.9</v>
      </c>
      <c r="H176" s="152">
        <f>D176-D176*Цена_для_оптовых</f>
        <v>1384</v>
      </c>
    </row>
    <row r="177" spans="1:8">
      <c r="A177" s="57">
        <v>12</v>
      </c>
      <c r="B177" s="61">
        <v>35</v>
      </c>
      <c r="C177" s="180" t="s">
        <v>108</v>
      </c>
      <c r="D177" s="150">
        <v>450</v>
      </c>
      <c r="E177" s="191">
        <f>D177-D177*скидка</f>
        <v>405</v>
      </c>
      <c r="F177" s="151">
        <f>D177-D177*опт</f>
        <v>382.5</v>
      </c>
      <c r="G177" s="152">
        <f>D177-D177*вип</f>
        <v>373.5</v>
      </c>
      <c r="H177" s="152">
        <f>D177-D177*Цена_для_оптовых</f>
        <v>360</v>
      </c>
    </row>
    <row r="178" spans="1:8">
      <c r="A178" s="57">
        <v>12</v>
      </c>
      <c r="B178" s="61">
        <v>25</v>
      </c>
      <c r="C178" s="180" t="s">
        <v>108</v>
      </c>
      <c r="D178" s="150">
        <v>390</v>
      </c>
      <c r="E178" s="191">
        <f>D178-D178*скидка</f>
        <v>351</v>
      </c>
      <c r="F178" s="151">
        <f>D178-D178*опт</f>
        <v>331.5</v>
      </c>
      <c r="G178" s="152">
        <f>D178-D178*вип</f>
        <v>323.7</v>
      </c>
      <c r="H178" s="152">
        <f>D178-D178*Цена_для_оптовых</f>
        <v>312</v>
      </c>
    </row>
    <row r="179" spans="1:8">
      <c r="A179" s="59">
        <v>6</v>
      </c>
      <c r="B179" s="60">
        <v>20</v>
      </c>
      <c r="C179" s="180" t="s">
        <v>109</v>
      </c>
      <c r="D179" s="150">
        <v>1990</v>
      </c>
      <c r="E179" s="191">
        <f>D179-D179*скидка</f>
        <v>1791</v>
      </c>
      <c r="F179" s="151">
        <f>D179-D179*опт</f>
        <v>1691.5</v>
      </c>
      <c r="G179" s="152">
        <f>D179-D179*вип</f>
        <v>1651.7</v>
      </c>
      <c r="H179" s="152">
        <f>D179-D179*Цена_для_оптовых</f>
        <v>1592</v>
      </c>
    </row>
    <row r="180" spans="1:8">
      <c r="A180" s="55">
        <v>9</v>
      </c>
      <c r="B180" s="56">
        <v>20</v>
      </c>
      <c r="C180" s="180" t="s">
        <v>110</v>
      </c>
      <c r="D180" s="150">
        <v>1490</v>
      </c>
      <c r="E180" s="191">
        <f>D180-D180*скидка</f>
        <v>1341</v>
      </c>
      <c r="F180" s="151">
        <f>D180-D180*опт</f>
        <v>1266.5</v>
      </c>
      <c r="G180" s="152">
        <f>D180-D180*вип</f>
        <v>1236.7</v>
      </c>
      <c r="H180" s="152">
        <f>D180-D180*Цена_для_оптовых</f>
        <v>1192</v>
      </c>
    </row>
    <row r="181" spans="1:8">
      <c r="A181" s="69">
        <v>7</v>
      </c>
      <c r="B181" s="69">
        <v>8</v>
      </c>
      <c r="C181" s="180" t="s">
        <v>111</v>
      </c>
      <c r="D181" s="150">
        <v>1560</v>
      </c>
      <c r="E181" s="191">
        <f>D181-D181*скидка</f>
        <v>1404</v>
      </c>
      <c r="F181" s="151">
        <f>D181-D181*опт</f>
        <v>1326</v>
      </c>
      <c r="G181" s="152">
        <f>D181-D181*вип</f>
        <v>1294.8</v>
      </c>
      <c r="H181" s="152">
        <f>D181-D181*Цена_для_оптовых</f>
        <v>1248</v>
      </c>
    </row>
    <row r="182" spans="1:8">
      <c r="A182" s="57">
        <v>17</v>
      </c>
      <c r="B182" s="61">
        <v>50</v>
      </c>
      <c r="C182" s="180" t="s">
        <v>112</v>
      </c>
      <c r="D182" s="150">
        <v>1890</v>
      </c>
      <c r="E182" s="191">
        <f>D182-D182*скидка</f>
        <v>1701</v>
      </c>
      <c r="F182" s="151">
        <f>D182-D182*опт</f>
        <v>1606.5</v>
      </c>
      <c r="G182" s="152">
        <f>D182-D182*вип</f>
        <v>1568.7</v>
      </c>
      <c r="H182" s="152">
        <f>D182-D182*Цена_для_оптовых</f>
        <v>1512</v>
      </c>
    </row>
    <row r="183" spans="1:8">
      <c r="A183" s="57">
        <v>12</v>
      </c>
      <c r="B183" s="61">
        <v>38</v>
      </c>
      <c r="C183" s="180" t="s">
        <v>113</v>
      </c>
      <c r="D183" s="150">
        <v>3750</v>
      </c>
      <c r="E183" s="191">
        <f>D183-D183*скидка</f>
        <v>3375</v>
      </c>
      <c r="F183" s="151">
        <f>D183-D183*опт</f>
        <v>3187.5</v>
      </c>
      <c r="G183" s="152">
        <f>D183-D183*вип</f>
        <v>3112.5</v>
      </c>
      <c r="H183" s="152">
        <f>D183-D183*Цена_для_оптовых</f>
        <v>3000</v>
      </c>
    </row>
    <row r="184" spans="1:8">
      <c r="A184" s="169">
        <v>12</v>
      </c>
      <c r="B184" s="170">
        <v>25</v>
      </c>
      <c r="C184" s="168" t="s">
        <v>654</v>
      </c>
      <c r="D184" s="150">
        <v>3980</v>
      </c>
      <c r="E184" s="191">
        <f>D184-D184*скидка</f>
        <v>3582</v>
      </c>
      <c r="F184" s="151">
        <f>D184-D184*опт</f>
        <v>3383</v>
      </c>
      <c r="G184" s="152">
        <f>D184-D184*вип</f>
        <v>3303.4</v>
      </c>
      <c r="H184" s="152">
        <f>D184-D184*Цена_для_оптовых</f>
        <v>3184</v>
      </c>
    </row>
    <row r="185" spans="1:8">
      <c r="A185" s="54" t="s">
        <v>23</v>
      </c>
      <c r="B185" s="54" t="s">
        <v>114</v>
      </c>
      <c r="C185" s="180" t="s">
        <v>115</v>
      </c>
      <c r="D185" s="150">
        <v>6600</v>
      </c>
      <c r="E185" s="191">
        <f>D185-D185*скидка</f>
        <v>5940</v>
      </c>
      <c r="F185" s="151">
        <f>D185-D185*опт</f>
        <v>5610</v>
      </c>
      <c r="G185" s="152">
        <f>D185-D185*вип</f>
        <v>5478</v>
      </c>
      <c r="H185" s="152">
        <f>D185-D185*Цена_для_оптовых</f>
        <v>5280</v>
      </c>
    </row>
    <row r="186" spans="1:8">
      <c r="A186" s="169">
        <v>12</v>
      </c>
      <c r="B186" s="170">
        <v>20</v>
      </c>
      <c r="C186" s="168" t="s">
        <v>655</v>
      </c>
      <c r="D186" s="150">
        <v>930</v>
      </c>
      <c r="E186" s="191">
        <f>D186-D186*скидка</f>
        <v>837</v>
      </c>
      <c r="F186" s="151">
        <f>D186-D186*опт</f>
        <v>790.5</v>
      </c>
      <c r="G186" s="152">
        <f>D186-D186*вип</f>
        <v>771.9</v>
      </c>
      <c r="H186" s="152">
        <f>D186-D186*Цена_для_оптовых</f>
        <v>744</v>
      </c>
    </row>
    <row r="187" spans="1:8">
      <c r="A187" s="55">
        <v>21</v>
      </c>
      <c r="B187" s="56">
        <v>80</v>
      </c>
      <c r="C187" s="180" t="s">
        <v>116</v>
      </c>
      <c r="D187" s="150">
        <v>2250</v>
      </c>
      <c r="E187" s="191">
        <f>D187-D187*скидка</f>
        <v>2025</v>
      </c>
      <c r="F187" s="151">
        <f>D187-D187*опт</f>
        <v>1912.5</v>
      </c>
      <c r="G187" s="152">
        <f>D187-D187*вип</f>
        <v>1867.5</v>
      </c>
      <c r="H187" s="152">
        <f>D187-D187*Цена_для_оптовых</f>
        <v>1800</v>
      </c>
    </row>
    <row r="188" spans="1:8">
      <c r="A188" s="55">
        <v>17</v>
      </c>
      <c r="B188" s="56">
        <v>40</v>
      </c>
      <c r="C188" s="180" t="s">
        <v>117</v>
      </c>
      <c r="D188" s="150">
        <v>1670</v>
      </c>
      <c r="E188" s="191">
        <f>D188-D188*скидка</f>
        <v>1503</v>
      </c>
      <c r="F188" s="151">
        <f>D188-D188*опт</f>
        <v>1419.5</v>
      </c>
      <c r="G188" s="152">
        <f>D188-D188*вип</f>
        <v>1386.1</v>
      </c>
      <c r="H188" s="152">
        <f>D188-D188*Цена_для_оптовых</f>
        <v>1336</v>
      </c>
    </row>
    <row r="189" spans="1:8">
      <c r="A189" s="169">
        <v>7</v>
      </c>
      <c r="B189" s="170">
        <v>10</v>
      </c>
      <c r="C189" s="168" t="s">
        <v>656</v>
      </c>
      <c r="D189" s="150">
        <v>820</v>
      </c>
      <c r="E189" s="191">
        <f>D189-D189*скидка</f>
        <v>738</v>
      </c>
      <c r="F189" s="151">
        <f>D189-D189*опт</f>
        <v>697</v>
      </c>
      <c r="G189" s="152">
        <f>D189-D189*вип</f>
        <v>680.6</v>
      </c>
      <c r="H189" s="152">
        <f>D189-D189*Цена_для_оптовых</f>
        <v>656</v>
      </c>
    </row>
    <row r="190" spans="1:8">
      <c r="A190" s="54" t="s">
        <v>52</v>
      </c>
      <c r="B190" s="54" t="s">
        <v>118</v>
      </c>
      <c r="C190" s="180" t="s">
        <v>119</v>
      </c>
      <c r="D190" s="150">
        <v>930</v>
      </c>
      <c r="E190" s="191">
        <f>D190-D190*скидка</f>
        <v>837</v>
      </c>
      <c r="F190" s="151">
        <f>D190-D190*опт</f>
        <v>790.5</v>
      </c>
      <c r="G190" s="152">
        <f>D190-D190*вип</f>
        <v>771.9</v>
      </c>
      <c r="H190" s="152">
        <f>D190-D190*Цена_для_оптовых</f>
        <v>744</v>
      </c>
    </row>
    <row r="191" spans="1:8">
      <c r="A191" s="169">
        <v>12</v>
      </c>
      <c r="B191" s="170">
        <v>45</v>
      </c>
      <c r="C191" s="168" t="s">
        <v>657</v>
      </c>
      <c r="D191" s="193">
        <v>3590</v>
      </c>
      <c r="E191" s="191">
        <f>D191-D191*скидка</f>
        <v>3231</v>
      </c>
      <c r="F191" s="151">
        <f>D191-D191*опт</f>
        <v>3051.5</v>
      </c>
      <c r="G191" s="152">
        <f>D191-D191*вип</f>
        <v>2979.7</v>
      </c>
      <c r="H191" s="152">
        <f>D191-D191*Цена_для_оптовых</f>
        <v>2872</v>
      </c>
    </row>
    <row r="192" spans="1:8" ht="16">
      <c r="A192" s="167">
        <v>11</v>
      </c>
      <c r="B192" s="167">
        <v>32</v>
      </c>
      <c r="C192" s="179" t="s">
        <v>575</v>
      </c>
      <c r="D192" s="150">
        <v>690</v>
      </c>
      <c r="E192" s="191">
        <f>D192-D192*скидка</f>
        <v>621</v>
      </c>
      <c r="F192" s="151">
        <f>D192-D192*опт</f>
        <v>586.5</v>
      </c>
      <c r="G192" s="152">
        <f>D192-D192*вип</f>
        <v>572.70000000000005</v>
      </c>
      <c r="H192" s="152">
        <f>D192-D192*Цена_для_оптовых</f>
        <v>552</v>
      </c>
    </row>
    <row r="193" spans="1:8">
      <c r="A193" s="52">
        <v>12</v>
      </c>
      <c r="B193" s="53">
        <v>25</v>
      </c>
      <c r="C193" s="181" t="s">
        <v>120</v>
      </c>
      <c r="D193" s="150">
        <v>940</v>
      </c>
      <c r="E193" s="191">
        <f>D193-D193*скидка</f>
        <v>846</v>
      </c>
      <c r="F193" s="151">
        <f>D193-D193*опт</f>
        <v>799</v>
      </c>
      <c r="G193" s="152">
        <f>D193-D193*вип</f>
        <v>780.2</v>
      </c>
      <c r="H193" s="152">
        <f>D193-D193*Цена_для_оптовых</f>
        <v>752</v>
      </c>
    </row>
    <row r="194" spans="1:8">
      <c r="A194" s="169">
        <v>12</v>
      </c>
      <c r="B194" s="170">
        <v>45</v>
      </c>
      <c r="C194" s="168" t="s">
        <v>658</v>
      </c>
      <c r="D194" s="150">
        <v>990</v>
      </c>
      <c r="E194" s="191">
        <f>D194-D194*скидка</f>
        <v>891</v>
      </c>
      <c r="F194" s="151">
        <f>D194-D194*опт</f>
        <v>841.5</v>
      </c>
      <c r="G194" s="152">
        <f>D194-D194*вип</f>
        <v>821.7</v>
      </c>
      <c r="H194" s="152">
        <f>D194-D194*Цена_для_оптовых</f>
        <v>792</v>
      </c>
    </row>
    <row r="195" spans="1:8">
      <c r="A195" s="169">
        <v>17</v>
      </c>
      <c r="B195" s="170">
        <v>40</v>
      </c>
      <c r="C195" s="168" t="s">
        <v>659</v>
      </c>
      <c r="D195" s="150">
        <v>2490</v>
      </c>
      <c r="E195" s="191">
        <f>D195-D195*скидка</f>
        <v>2241</v>
      </c>
      <c r="F195" s="151">
        <f>D195-D195*опт</f>
        <v>2116.5</v>
      </c>
      <c r="G195" s="152">
        <f>D195-D195*вип</f>
        <v>2066.6999999999998</v>
      </c>
      <c r="H195" s="152">
        <f>D195-D195*Цена_для_оптовых</f>
        <v>1992</v>
      </c>
    </row>
    <row r="196" spans="1:8">
      <c r="A196" s="169">
        <v>12</v>
      </c>
      <c r="B196" s="170">
        <v>30</v>
      </c>
      <c r="C196" s="168" t="s">
        <v>660</v>
      </c>
      <c r="D196" s="150">
        <v>810</v>
      </c>
      <c r="E196" s="191">
        <f>D196-D196*скидка</f>
        <v>729</v>
      </c>
      <c r="F196" s="151">
        <f>D196-D196*опт</f>
        <v>688.5</v>
      </c>
      <c r="G196" s="152">
        <f>D196-D196*вип</f>
        <v>672.3</v>
      </c>
      <c r="H196" s="152">
        <f>D196-D196*Цена_для_оптовых</f>
        <v>648</v>
      </c>
    </row>
    <row r="197" spans="1:8">
      <c r="A197" s="169">
        <v>11</v>
      </c>
      <c r="B197" s="170">
        <v>15</v>
      </c>
      <c r="C197" s="168" t="s">
        <v>661</v>
      </c>
      <c r="D197" s="150">
        <v>2490</v>
      </c>
      <c r="E197" s="191">
        <f>D197-D197*скидка</f>
        <v>2241</v>
      </c>
      <c r="F197" s="151">
        <f>D197-D197*опт</f>
        <v>2116.5</v>
      </c>
      <c r="G197" s="152">
        <f>D197-D197*вип</f>
        <v>2066.6999999999998</v>
      </c>
      <c r="H197" s="152">
        <f>D197-D197*Цена_для_оптовых</f>
        <v>1992</v>
      </c>
    </row>
    <row r="198" spans="1:8">
      <c r="A198" s="169">
        <v>11</v>
      </c>
      <c r="B198" s="170">
        <v>15</v>
      </c>
      <c r="C198" s="168" t="s">
        <v>662</v>
      </c>
      <c r="D198" s="150">
        <v>2490</v>
      </c>
      <c r="E198" s="191">
        <f>D198-D198*скидка</f>
        <v>2241</v>
      </c>
      <c r="F198" s="151">
        <f>D198-D198*опт</f>
        <v>2116.5</v>
      </c>
      <c r="G198" s="152">
        <f>D198-D198*вип</f>
        <v>2066.6999999999998</v>
      </c>
      <c r="H198" s="152">
        <f>D198-D198*Цена_для_оптовых</f>
        <v>1992</v>
      </c>
    </row>
    <row r="199" spans="1:8">
      <c r="A199" s="169">
        <v>6</v>
      </c>
      <c r="B199" s="170">
        <v>10</v>
      </c>
      <c r="C199" s="168" t="s">
        <v>663</v>
      </c>
      <c r="D199" s="150">
        <v>265</v>
      </c>
      <c r="E199" s="191">
        <f>D199-D199*скидка</f>
        <v>238.5</v>
      </c>
      <c r="F199" s="151">
        <f>D199-D199*опт</f>
        <v>225.25</v>
      </c>
      <c r="G199" s="152">
        <f>D199-D199*вип</f>
        <v>219.95</v>
      </c>
      <c r="H199" s="152">
        <f>D199-D199*Цена_для_оптовых</f>
        <v>212</v>
      </c>
    </row>
    <row r="200" spans="1:8">
      <c r="A200" s="169">
        <v>6</v>
      </c>
      <c r="B200" s="170">
        <v>7</v>
      </c>
      <c r="C200" s="168" t="s">
        <v>664</v>
      </c>
      <c r="D200" s="150">
        <v>475</v>
      </c>
      <c r="E200" s="191">
        <f>D200-D200*скидка</f>
        <v>427.5</v>
      </c>
      <c r="F200" s="151">
        <f>D200-D200*опт</f>
        <v>403.75</v>
      </c>
      <c r="G200" s="152">
        <f>D200-D200*вип</f>
        <v>394.25</v>
      </c>
      <c r="H200" s="152">
        <f>D200-D200*Цена_для_оптовых</f>
        <v>380</v>
      </c>
    </row>
    <row r="201" spans="1:8">
      <c r="A201" s="169">
        <v>8</v>
      </c>
      <c r="B201" s="170">
        <v>15</v>
      </c>
      <c r="C201" s="168" t="s">
        <v>665</v>
      </c>
      <c r="D201" s="150">
        <v>1140</v>
      </c>
      <c r="E201" s="191">
        <f>D201-D201*скидка</f>
        <v>1026</v>
      </c>
      <c r="F201" s="151">
        <f>D201-D201*опт</f>
        <v>969</v>
      </c>
      <c r="G201" s="152">
        <f>D201-D201*вип</f>
        <v>946.2</v>
      </c>
      <c r="H201" s="152">
        <f>D201-D201*Цена_для_оптовых</f>
        <v>912</v>
      </c>
    </row>
    <row r="202" spans="1:8">
      <c r="A202" s="169">
        <v>8</v>
      </c>
      <c r="B202" s="170">
        <v>15</v>
      </c>
      <c r="C202" s="168" t="s">
        <v>666</v>
      </c>
      <c r="D202" s="150">
        <v>2490</v>
      </c>
      <c r="E202" s="191">
        <f>D202-D202*скидка</f>
        <v>2241</v>
      </c>
      <c r="F202" s="151">
        <f>D202-D202*опт</f>
        <v>2116.5</v>
      </c>
      <c r="G202" s="152">
        <f>D202-D202*вип</f>
        <v>2066.6999999999998</v>
      </c>
      <c r="H202" s="152">
        <f>D202-D202*Цена_для_оптовых</f>
        <v>1992</v>
      </c>
    </row>
    <row r="203" spans="1:8">
      <c r="A203" s="169">
        <v>14</v>
      </c>
      <c r="B203" s="170">
        <v>45</v>
      </c>
      <c r="C203" s="168" t="s">
        <v>667</v>
      </c>
      <c r="D203" s="150">
        <v>2560</v>
      </c>
      <c r="E203" s="191">
        <f>D203-D203*скидка</f>
        <v>2304</v>
      </c>
      <c r="F203" s="151">
        <f>D203-D203*опт</f>
        <v>2176</v>
      </c>
      <c r="G203" s="152">
        <f>D203-D203*вип</f>
        <v>2124.8000000000002</v>
      </c>
      <c r="H203" s="152">
        <f>D203-D203*Цена_для_оптовых</f>
        <v>2048</v>
      </c>
    </row>
    <row r="204" spans="1:8">
      <c r="A204" s="169">
        <v>9</v>
      </c>
      <c r="B204" s="170">
        <v>15</v>
      </c>
      <c r="C204" s="168" t="s">
        <v>668</v>
      </c>
      <c r="D204" s="150">
        <v>1195</v>
      </c>
      <c r="E204" s="191">
        <f>D204-D204*скидка</f>
        <v>1075.5</v>
      </c>
      <c r="F204" s="151">
        <f>D204-D204*опт</f>
        <v>1015.75</v>
      </c>
      <c r="G204" s="152">
        <f>D204-D204*вип</f>
        <v>991.85</v>
      </c>
      <c r="H204" s="152">
        <f>D204-D204*Цена_для_оптовых</f>
        <v>956</v>
      </c>
    </row>
    <row r="205" spans="1:8">
      <c r="A205" s="52">
        <v>6</v>
      </c>
      <c r="B205" s="53">
        <v>5</v>
      </c>
      <c r="C205" s="180" t="s">
        <v>121</v>
      </c>
      <c r="D205" s="150">
        <v>999</v>
      </c>
      <c r="E205" s="191">
        <f>D205-D205*скидка</f>
        <v>899.1</v>
      </c>
      <c r="F205" s="151">
        <f>D205-D205*опт</f>
        <v>849.15</v>
      </c>
      <c r="G205" s="152">
        <f>D205-D205*вип</f>
        <v>829.17</v>
      </c>
      <c r="H205" s="152">
        <f>D205-D205*Цена_для_оптовых</f>
        <v>799.2</v>
      </c>
    </row>
    <row r="206" spans="1:8">
      <c r="A206" s="52">
        <v>8</v>
      </c>
      <c r="B206" s="53">
        <v>15</v>
      </c>
      <c r="C206" s="180" t="s">
        <v>121</v>
      </c>
      <c r="D206" s="150">
        <v>2200</v>
      </c>
      <c r="E206" s="191">
        <f>D206-D206*скидка</f>
        <v>1980</v>
      </c>
      <c r="F206" s="151">
        <f>D206-D206*опт</f>
        <v>1870</v>
      </c>
      <c r="G206" s="152">
        <f>D206-D206*вип</f>
        <v>1826</v>
      </c>
      <c r="H206" s="152">
        <f>D206-D206*Цена_для_оптовых</f>
        <v>1760</v>
      </c>
    </row>
    <row r="207" spans="1:8">
      <c r="A207" s="169">
        <v>6</v>
      </c>
      <c r="B207" s="170">
        <v>5</v>
      </c>
      <c r="C207" s="168" t="s">
        <v>669</v>
      </c>
      <c r="D207" s="150">
        <v>990</v>
      </c>
      <c r="E207" s="191">
        <f>D207-D207*скидка</f>
        <v>891</v>
      </c>
      <c r="F207" s="151">
        <f>D207-D207*опт</f>
        <v>841.5</v>
      </c>
      <c r="G207" s="152">
        <f>D207-D207*вип</f>
        <v>821.7</v>
      </c>
      <c r="H207" s="152">
        <f>D207-D207*Цена_для_оптовых</f>
        <v>792</v>
      </c>
    </row>
    <row r="208" spans="1:8">
      <c r="A208" s="169">
        <v>8</v>
      </c>
      <c r="B208" s="170">
        <v>15</v>
      </c>
      <c r="C208" s="168" t="s">
        <v>669</v>
      </c>
      <c r="D208" s="150">
        <v>2200</v>
      </c>
      <c r="E208" s="191">
        <f>D208-D208*скидка</f>
        <v>1980</v>
      </c>
      <c r="F208" s="151">
        <f>D208-D208*опт</f>
        <v>1870</v>
      </c>
      <c r="G208" s="152">
        <f>D208-D208*вип</f>
        <v>1826</v>
      </c>
      <c r="H208" s="152">
        <f>D208-D208*Цена_для_оптовых</f>
        <v>1760</v>
      </c>
    </row>
    <row r="209" spans="1:8">
      <c r="A209" s="69">
        <v>12</v>
      </c>
      <c r="B209" s="69">
        <v>30</v>
      </c>
      <c r="C209" s="180" t="s">
        <v>122</v>
      </c>
      <c r="D209" s="150">
        <v>1520</v>
      </c>
      <c r="E209" s="191">
        <f>D209-D209*скидка</f>
        <v>1368</v>
      </c>
      <c r="F209" s="151">
        <f>D209-D209*опт</f>
        <v>1292</v>
      </c>
      <c r="G209" s="152">
        <f>D209-D209*вип</f>
        <v>1261.5999999999999</v>
      </c>
      <c r="H209" s="152">
        <f>D209-D209*Цена_для_оптовых</f>
        <v>1216</v>
      </c>
    </row>
    <row r="210" spans="1:8">
      <c r="A210" s="169">
        <v>14</v>
      </c>
      <c r="B210" s="170">
        <v>50</v>
      </c>
      <c r="C210" s="168" t="s">
        <v>670</v>
      </c>
      <c r="D210" s="150">
        <v>2750</v>
      </c>
      <c r="E210" s="191">
        <f>D210-D210*скидка</f>
        <v>2475</v>
      </c>
      <c r="F210" s="151">
        <f>D210-D210*опт</f>
        <v>2337.5</v>
      </c>
      <c r="G210" s="152">
        <f>D210-D210*вип</f>
        <v>2282.5</v>
      </c>
      <c r="H210" s="152">
        <f>D210-D210*Цена_для_оптовых</f>
        <v>2200</v>
      </c>
    </row>
    <row r="211" spans="1:8">
      <c r="A211" s="169">
        <v>12</v>
      </c>
      <c r="B211" s="170">
        <v>55</v>
      </c>
      <c r="C211" s="168" t="s">
        <v>671</v>
      </c>
      <c r="D211" s="150">
        <v>1290</v>
      </c>
      <c r="E211" s="191">
        <f>D211-D211*скидка</f>
        <v>1161</v>
      </c>
      <c r="F211" s="151">
        <f>D211-D211*опт</f>
        <v>1096.5</v>
      </c>
      <c r="G211" s="152">
        <f>D211-D211*вип</f>
        <v>1070.7</v>
      </c>
      <c r="H211" s="152">
        <f>D211-D211*Цена_для_оптовых</f>
        <v>1032</v>
      </c>
    </row>
    <row r="212" spans="1:8">
      <c r="A212" s="169">
        <v>6</v>
      </c>
      <c r="B212" s="170">
        <v>5</v>
      </c>
      <c r="C212" s="168" t="s">
        <v>672</v>
      </c>
      <c r="D212" s="150">
        <v>1650</v>
      </c>
      <c r="E212" s="191">
        <f>D212-D212*скидка</f>
        <v>1485</v>
      </c>
      <c r="F212" s="151">
        <f>D212-D212*опт</f>
        <v>1402.5</v>
      </c>
      <c r="G212" s="152">
        <f>D212-D212*вип</f>
        <v>1369.5</v>
      </c>
      <c r="H212" s="152">
        <f>D212-D212*Цена_для_оптовых</f>
        <v>1320</v>
      </c>
    </row>
    <row r="213" spans="1:8">
      <c r="A213" s="169">
        <v>8</v>
      </c>
      <c r="B213" s="170">
        <v>15</v>
      </c>
      <c r="C213" s="168" t="s">
        <v>672</v>
      </c>
      <c r="D213" s="150">
        <v>1550</v>
      </c>
      <c r="E213" s="191">
        <f>D213-D213*скидка</f>
        <v>1395</v>
      </c>
      <c r="F213" s="151">
        <f>D213-D213*опт</f>
        <v>1317.5</v>
      </c>
      <c r="G213" s="152">
        <f>D213-D213*вип</f>
        <v>1286.5</v>
      </c>
      <c r="H213" s="152">
        <f>D213-D213*Цена_для_оптовых</f>
        <v>1240</v>
      </c>
    </row>
    <row r="214" spans="1:8">
      <c r="A214" s="169">
        <v>6</v>
      </c>
      <c r="B214" s="170">
        <v>10</v>
      </c>
      <c r="C214" s="168" t="s">
        <v>673</v>
      </c>
      <c r="D214" s="150">
        <v>640</v>
      </c>
      <c r="E214" s="191">
        <f>D214-D214*скидка</f>
        <v>576</v>
      </c>
      <c r="F214" s="151">
        <f>D214-D214*опт</f>
        <v>544</v>
      </c>
      <c r="G214" s="152">
        <f>D214-D214*вип</f>
        <v>531.20000000000005</v>
      </c>
      <c r="H214" s="152">
        <f>D214-D214*Цена_для_оптовых</f>
        <v>512</v>
      </c>
    </row>
    <row r="215" spans="1:8">
      <c r="A215" s="52">
        <v>6</v>
      </c>
      <c r="B215" s="53">
        <v>5</v>
      </c>
      <c r="C215" s="180" t="s">
        <v>123</v>
      </c>
      <c r="D215" s="150">
        <v>999</v>
      </c>
      <c r="E215" s="191">
        <f>D215-D215*скидка</f>
        <v>899.1</v>
      </c>
      <c r="F215" s="151">
        <f>D215-D215*опт</f>
        <v>849.15</v>
      </c>
      <c r="G215" s="152">
        <f>D215-D215*вип</f>
        <v>829.17</v>
      </c>
      <c r="H215" s="152">
        <f>D215-D215*Цена_для_оптовых</f>
        <v>799.2</v>
      </c>
    </row>
    <row r="216" spans="1:8">
      <c r="A216" s="52">
        <v>8</v>
      </c>
      <c r="B216" s="53">
        <v>15</v>
      </c>
      <c r="C216" s="180" t="s">
        <v>123</v>
      </c>
      <c r="D216" s="150">
        <v>2200</v>
      </c>
      <c r="E216" s="191">
        <f>D216-D216*скидка</f>
        <v>1980</v>
      </c>
      <c r="F216" s="151">
        <f>D216-D216*опт</f>
        <v>1870</v>
      </c>
      <c r="G216" s="152">
        <f>D216-D216*вип</f>
        <v>1826</v>
      </c>
      <c r="H216" s="152">
        <f>D216-D216*Цена_для_оптовых</f>
        <v>1760</v>
      </c>
    </row>
    <row r="217" spans="1:8" ht="16">
      <c r="A217" s="167">
        <v>12</v>
      </c>
      <c r="B217" s="167">
        <v>20</v>
      </c>
      <c r="C217" s="179" t="s">
        <v>576</v>
      </c>
      <c r="D217" s="150">
        <v>1570</v>
      </c>
      <c r="E217" s="191">
        <f>D217-D217*скидка</f>
        <v>1413</v>
      </c>
      <c r="F217" s="151">
        <f>D217-D217*опт</f>
        <v>1334.5</v>
      </c>
      <c r="G217" s="152">
        <f>D217-D217*вип</f>
        <v>1303.0999999999999</v>
      </c>
      <c r="H217" s="152">
        <f>D217-D217*Цена_для_оптовых</f>
        <v>1256</v>
      </c>
    </row>
    <row r="218" spans="1:8">
      <c r="A218" s="169">
        <v>8</v>
      </c>
      <c r="B218" s="170">
        <v>15</v>
      </c>
      <c r="C218" s="168" t="s">
        <v>576</v>
      </c>
      <c r="D218" s="150">
        <v>990</v>
      </c>
      <c r="E218" s="191">
        <f>D218-D218*скидка</f>
        <v>891</v>
      </c>
      <c r="F218" s="151">
        <f>D218-D218*опт</f>
        <v>841.5</v>
      </c>
      <c r="G218" s="152">
        <f>D218-D218*вип</f>
        <v>821.7</v>
      </c>
      <c r="H218" s="152">
        <f>D218-D218*Цена_для_оптовых</f>
        <v>792</v>
      </c>
    </row>
    <row r="219" spans="1:8">
      <c r="A219" s="169">
        <v>9</v>
      </c>
      <c r="B219" s="170">
        <v>24</v>
      </c>
      <c r="C219" s="168" t="s">
        <v>674</v>
      </c>
      <c r="D219" s="150">
        <v>1150</v>
      </c>
      <c r="E219" s="191">
        <f>D219-D219*скидка</f>
        <v>1035</v>
      </c>
      <c r="F219" s="151">
        <f>D219-D219*опт</f>
        <v>977.5</v>
      </c>
      <c r="G219" s="152">
        <f>D219-D219*вип</f>
        <v>954.5</v>
      </c>
      <c r="H219" s="152">
        <f>D219-D219*Цена_для_оптовых</f>
        <v>920</v>
      </c>
    </row>
    <row r="220" spans="1:8">
      <c r="A220" s="70">
        <v>12</v>
      </c>
      <c r="B220" s="70">
        <v>25</v>
      </c>
      <c r="C220" s="180" t="s">
        <v>124</v>
      </c>
      <c r="D220" s="150">
        <v>1480</v>
      </c>
      <c r="E220" s="191">
        <f>D220-D220*скидка</f>
        <v>1332</v>
      </c>
      <c r="F220" s="151">
        <f>D220-D220*опт</f>
        <v>1258</v>
      </c>
      <c r="G220" s="152">
        <f>D220-D220*вип</f>
        <v>1228.4000000000001</v>
      </c>
      <c r="H220" s="152">
        <f>D220-D220*Цена_для_оптовых</f>
        <v>1184</v>
      </c>
    </row>
    <row r="221" spans="1:8">
      <c r="A221" s="64">
        <v>12</v>
      </c>
      <c r="B221" s="64">
        <v>35</v>
      </c>
      <c r="C221" s="180" t="s">
        <v>125</v>
      </c>
      <c r="D221" s="150">
        <v>2150</v>
      </c>
      <c r="E221" s="191">
        <f>D221-D221*скидка</f>
        <v>1935</v>
      </c>
      <c r="F221" s="151">
        <f>D221-D221*опт</f>
        <v>1827.5</v>
      </c>
      <c r="G221" s="152">
        <f>D221-D221*вип</f>
        <v>1784.5</v>
      </c>
      <c r="H221" s="152">
        <f>D221-D221*Цена_для_оптовых</f>
        <v>1720</v>
      </c>
    </row>
    <row r="222" spans="1:8">
      <c r="A222" s="52">
        <v>6</v>
      </c>
      <c r="B222" s="53">
        <v>5</v>
      </c>
      <c r="C222" s="180" t="s">
        <v>126</v>
      </c>
      <c r="D222" s="150">
        <v>999</v>
      </c>
      <c r="E222" s="191">
        <f>D222-D222*скидка</f>
        <v>899.1</v>
      </c>
      <c r="F222" s="151">
        <f>D222-D222*опт</f>
        <v>849.15</v>
      </c>
      <c r="G222" s="152">
        <f>D222-D222*вип</f>
        <v>829.17</v>
      </c>
      <c r="H222" s="152">
        <f>D222-D222*Цена_для_оптовых</f>
        <v>799.2</v>
      </c>
    </row>
    <row r="223" spans="1:8">
      <c r="A223" s="52">
        <v>8</v>
      </c>
      <c r="B223" s="53">
        <v>15</v>
      </c>
      <c r="C223" s="180" t="s">
        <v>126</v>
      </c>
      <c r="D223" s="150">
        <v>3530</v>
      </c>
      <c r="E223" s="191">
        <f>D223-D223*скидка</f>
        <v>3177</v>
      </c>
      <c r="F223" s="151">
        <f>D223-D223*опт</f>
        <v>3000.5</v>
      </c>
      <c r="G223" s="152">
        <f>D223-D223*вип</f>
        <v>2929.9</v>
      </c>
      <c r="H223" s="152">
        <f>D223-D223*Цена_для_оптовых</f>
        <v>2824</v>
      </c>
    </row>
    <row r="224" spans="1:8">
      <c r="A224" s="69">
        <v>12</v>
      </c>
      <c r="B224" s="69">
        <v>60</v>
      </c>
      <c r="C224" s="180" t="s">
        <v>127</v>
      </c>
      <c r="D224" s="150">
        <v>1150</v>
      </c>
      <c r="E224" s="191">
        <f>D224-D224*скидка</f>
        <v>1035</v>
      </c>
      <c r="F224" s="151">
        <f>D224-D224*опт</f>
        <v>977.5</v>
      </c>
      <c r="G224" s="152">
        <f>D224-D224*вип</f>
        <v>954.5</v>
      </c>
      <c r="H224" s="152">
        <f>D224-D224*Цена_для_оптовых</f>
        <v>920</v>
      </c>
    </row>
    <row r="225" spans="1:8" ht="16">
      <c r="A225" s="167">
        <v>8</v>
      </c>
      <c r="B225" s="167">
        <v>12</v>
      </c>
      <c r="C225" s="179" t="s">
        <v>577</v>
      </c>
      <c r="D225" s="150">
        <v>820</v>
      </c>
      <c r="E225" s="191">
        <f>D225-D225*скидка</f>
        <v>738</v>
      </c>
      <c r="F225" s="151">
        <f>D225-D225*опт</f>
        <v>697</v>
      </c>
      <c r="G225" s="152">
        <f>D225-D225*вип</f>
        <v>680.6</v>
      </c>
      <c r="H225" s="152">
        <f>D225-D225*Цена_для_оптовых</f>
        <v>656</v>
      </c>
    </row>
    <row r="226" spans="1:8">
      <c r="A226" s="169">
        <v>8</v>
      </c>
      <c r="B226" s="170">
        <v>12</v>
      </c>
      <c r="C226" s="168" t="s">
        <v>577</v>
      </c>
      <c r="D226" s="150">
        <v>850</v>
      </c>
      <c r="E226" s="191">
        <f>D226-D226*скидка</f>
        <v>765</v>
      </c>
      <c r="F226" s="151">
        <f>D226-D226*опт</f>
        <v>722.5</v>
      </c>
      <c r="G226" s="152">
        <f>D226-D226*вип</f>
        <v>705.5</v>
      </c>
      <c r="H226" s="152">
        <f>D226-D226*Цена_для_оптовых</f>
        <v>680</v>
      </c>
    </row>
    <row r="227" spans="1:8">
      <c r="A227" s="52">
        <v>12</v>
      </c>
      <c r="B227" s="53">
        <v>35</v>
      </c>
      <c r="C227" s="180" t="s">
        <v>128</v>
      </c>
      <c r="D227" s="150">
        <v>1780</v>
      </c>
      <c r="E227" s="191">
        <f>D227-D227*скидка</f>
        <v>1602</v>
      </c>
      <c r="F227" s="151">
        <f>D227-D227*опт</f>
        <v>1513</v>
      </c>
      <c r="G227" s="152">
        <f>D227-D227*вип</f>
        <v>1477.4</v>
      </c>
      <c r="H227" s="152">
        <f>D227-D227*Цена_для_оптовых</f>
        <v>1424</v>
      </c>
    </row>
    <row r="228" spans="1:8">
      <c r="A228" s="169">
        <v>14</v>
      </c>
      <c r="B228" s="170">
        <v>50</v>
      </c>
      <c r="C228" s="168" t="s">
        <v>675</v>
      </c>
      <c r="D228" s="150">
        <v>2095</v>
      </c>
      <c r="E228" s="191">
        <f>D228-D228*скидка</f>
        <v>1885.5</v>
      </c>
      <c r="F228" s="151">
        <f>D228-D228*опт</f>
        <v>1780.75</v>
      </c>
      <c r="G228" s="152">
        <f>D228-D228*вип</f>
        <v>1738.85</v>
      </c>
      <c r="H228" s="152">
        <f>D228-D228*Цена_для_оптовых</f>
        <v>1676</v>
      </c>
    </row>
    <row r="229" spans="1:8">
      <c r="A229" s="169">
        <v>9</v>
      </c>
      <c r="B229" s="170">
        <v>17</v>
      </c>
      <c r="C229" s="168" t="s">
        <v>676</v>
      </c>
      <c r="D229" s="150">
        <v>1320</v>
      </c>
      <c r="E229" s="191">
        <f>D229-D229*скидка</f>
        <v>1188</v>
      </c>
      <c r="F229" s="151">
        <f>D229-D229*опт</f>
        <v>1122</v>
      </c>
      <c r="G229" s="152">
        <f>D229-D229*вип</f>
        <v>1095.5999999999999</v>
      </c>
      <c r="H229" s="152">
        <f>D229-D229*Цена_для_оптовых</f>
        <v>1056</v>
      </c>
    </row>
    <row r="230" spans="1:8">
      <c r="A230" s="169">
        <v>8</v>
      </c>
      <c r="B230" s="170">
        <v>15</v>
      </c>
      <c r="C230" s="168" t="s">
        <v>677</v>
      </c>
      <c r="D230" s="150">
        <v>2200</v>
      </c>
      <c r="E230" s="191">
        <f>D230-D230*скидка</f>
        <v>1980</v>
      </c>
      <c r="F230" s="151">
        <f>D230-D230*опт</f>
        <v>1870</v>
      </c>
      <c r="G230" s="152">
        <f>D230-D230*вип</f>
        <v>1826</v>
      </c>
      <c r="H230" s="152">
        <f>D230-D230*Цена_для_оптовых</f>
        <v>1760</v>
      </c>
    </row>
    <row r="231" spans="1:8">
      <c r="A231" s="169">
        <v>6</v>
      </c>
      <c r="B231" s="170">
        <v>5</v>
      </c>
      <c r="C231" s="168" t="s">
        <v>677</v>
      </c>
      <c r="D231" s="150">
        <v>990</v>
      </c>
      <c r="E231" s="191">
        <f>D231-D231*скидка</f>
        <v>891</v>
      </c>
      <c r="F231" s="151">
        <f>D231-D231*опт</f>
        <v>841.5</v>
      </c>
      <c r="G231" s="152">
        <f>D231-D231*вип</f>
        <v>821.7</v>
      </c>
      <c r="H231" s="152">
        <f>D231-D231*Цена_для_оптовых</f>
        <v>792</v>
      </c>
    </row>
    <row r="232" spans="1:8">
      <c r="A232" s="169">
        <v>6</v>
      </c>
      <c r="B232" s="170">
        <v>5</v>
      </c>
      <c r="C232" s="168" t="s">
        <v>678</v>
      </c>
      <c r="D232" s="150">
        <v>990</v>
      </c>
      <c r="E232" s="191">
        <f>D232-D232*скидка</f>
        <v>891</v>
      </c>
      <c r="F232" s="151">
        <f>D232-D232*опт</f>
        <v>841.5</v>
      </c>
      <c r="G232" s="152">
        <f>D232-D232*вип</f>
        <v>821.7</v>
      </c>
      <c r="H232" s="152">
        <f>D232-D232*Цена_для_оптовых</f>
        <v>792</v>
      </c>
    </row>
    <row r="233" spans="1:8">
      <c r="A233" s="169">
        <v>8</v>
      </c>
      <c r="B233" s="170">
        <v>15</v>
      </c>
      <c r="C233" s="168" t="s">
        <v>678</v>
      </c>
      <c r="D233" s="150">
        <v>3350</v>
      </c>
      <c r="E233" s="191">
        <f>D233-D233*скидка</f>
        <v>3015</v>
      </c>
      <c r="F233" s="151">
        <f>D233-D233*опт</f>
        <v>2847.5</v>
      </c>
      <c r="G233" s="152">
        <f>D233-D233*вип</f>
        <v>2780.5</v>
      </c>
      <c r="H233" s="152">
        <f>D233-D233*Цена_для_оптовых</f>
        <v>2680</v>
      </c>
    </row>
    <row r="234" spans="1:8">
      <c r="A234" s="169">
        <v>6</v>
      </c>
      <c r="B234" s="170">
        <v>14</v>
      </c>
      <c r="C234" s="168" t="s">
        <v>679</v>
      </c>
      <c r="D234" s="150">
        <v>640</v>
      </c>
      <c r="E234" s="191">
        <f>D234-D234*скидка</f>
        <v>576</v>
      </c>
      <c r="F234" s="151">
        <f>D234-D234*опт</f>
        <v>544</v>
      </c>
      <c r="G234" s="152">
        <f>D234-D234*вип</f>
        <v>531.20000000000005</v>
      </c>
      <c r="H234" s="152">
        <f>D234-D234*Цена_для_оптовых</f>
        <v>512</v>
      </c>
    </row>
    <row r="235" spans="1:8">
      <c r="A235" s="52">
        <v>9</v>
      </c>
      <c r="B235" s="53">
        <v>20</v>
      </c>
      <c r="C235" s="180" t="s">
        <v>129</v>
      </c>
      <c r="D235" s="150">
        <v>895</v>
      </c>
      <c r="E235" s="191">
        <f>D235-D235*скидка</f>
        <v>805.5</v>
      </c>
      <c r="F235" s="151">
        <f>D235-D235*опт</f>
        <v>760.75</v>
      </c>
      <c r="G235" s="152">
        <f>D235-D235*вип</f>
        <v>742.85</v>
      </c>
      <c r="H235" s="152">
        <f>D235-D235*Цена_для_оптовых</f>
        <v>716</v>
      </c>
    </row>
    <row r="236" spans="1:8">
      <c r="A236" s="169">
        <v>9</v>
      </c>
      <c r="B236" s="170">
        <v>18</v>
      </c>
      <c r="C236" s="168" t="s">
        <v>680</v>
      </c>
      <c r="D236" s="150">
        <v>1085</v>
      </c>
      <c r="E236" s="191">
        <f>D236-D236*скидка</f>
        <v>976.5</v>
      </c>
      <c r="F236" s="151">
        <f>D236-D236*опт</f>
        <v>922.25</v>
      </c>
      <c r="G236" s="152">
        <f>D236-D236*вип</f>
        <v>900.55</v>
      </c>
      <c r="H236" s="152">
        <f>D236-D236*Цена_для_оптовых</f>
        <v>868</v>
      </c>
    </row>
    <row r="237" spans="1:8">
      <c r="A237" s="169">
        <v>9</v>
      </c>
      <c r="B237" s="170">
        <v>15</v>
      </c>
      <c r="C237" s="168" t="s">
        <v>681</v>
      </c>
      <c r="D237" s="150">
        <v>980</v>
      </c>
      <c r="E237" s="191">
        <f>D237-D237*скидка</f>
        <v>882</v>
      </c>
      <c r="F237" s="151">
        <f>D237-D237*опт</f>
        <v>833</v>
      </c>
      <c r="G237" s="152">
        <f>D237-D237*вип</f>
        <v>813.4</v>
      </c>
      <c r="H237" s="152">
        <f>D237-D237*Цена_для_оптовых</f>
        <v>784</v>
      </c>
    </row>
    <row r="238" spans="1:8">
      <c r="A238" s="65">
        <v>9</v>
      </c>
      <c r="B238" s="66">
        <v>15</v>
      </c>
      <c r="C238" s="180" t="s">
        <v>130</v>
      </c>
      <c r="D238" s="150">
        <v>1490</v>
      </c>
      <c r="E238" s="191">
        <f>D238-D238*скидка</f>
        <v>1341</v>
      </c>
      <c r="F238" s="151">
        <f>D238-D238*опт</f>
        <v>1266.5</v>
      </c>
      <c r="G238" s="152">
        <f>D238-D238*вип</f>
        <v>1236.7</v>
      </c>
      <c r="H238" s="152">
        <f>D238-D238*Цена_для_оптовых</f>
        <v>1192</v>
      </c>
    </row>
    <row r="239" spans="1:8">
      <c r="A239" s="169">
        <v>8</v>
      </c>
      <c r="B239" s="170">
        <v>12</v>
      </c>
      <c r="C239" s="168" t="s">
        <v>682</v>
      </c>
      <c r="D239" s="150">
        <v>1130</v>
      </c>
      <c r="E239" s="191">
        <f>D239-D239*скидка</f>
        <v>1017</v>
      </c>
      <c r="F239" s="151">
        <f>D239-D239*опт</f>
        <v>960.5</v>
      </c>
      <c r="G239" s="152">
        <f>D239-D239*вип</f>
        <v>937.9</v>
      </c>
      <c r="H239" s="152">
        <f>D239-D239*Цена_для_оптовых</f>
        <v>904</v>
      </c>
    </row>
    <row r="240" spans="1:8">
      <c r="A240" s="169">
        <v>8</v>
      </c>
      <c r="B240" s="170">
        <v>15</v>
      </c>
      <c r="C240" s="168" t="s">
        <v>683</v>
      </c>
      <c r="D240" s="150">
        <v>990</v>
      </c>
      <c r="E240" s="191">
        <f>D240-D240*скидка</f>
        <v>891</v>
      </c>
      <c r="F240" s="151">
        <f>D240-D240*опт</f>
        <v>841.5</v>
      </c>
      <c r="G240" s="152">
        <f>D240-D240*вип</f>
        <v>821.7</v>
      </c>
      <c r="H240" s="152">
        <f>D240-D240*Цена_для_оптовых</f>
        <v>792</v>
      </c>
    </row>
    <row r="241" spans="1:8">
      <c r="A241" s="64">
        <v>12</v>
      </c>
      <c r="B241" s="64">
        <v>30</v>
      </c>
      <c r="C241" s="180" t="s">
        <v>131</v>
      </c>
      <c r="D241" s="150">
        <v>1970</v>
      </c>
      <c r="E241" s="191">
        <f>D241-D241*скидка</f>
        <v>1773</v>
      </c>
      <c r="F241" s="151">
        <f>D241-D241*опт</f>
        <v>1674.5</v>
      </c>
      <c r="G241" s="152">
        <f>D241-D241*вип</f>
        <v>1635.1</v>
      </c>
      <c r="H241" s="152">
        <f>D241-D241*Цена_для_оптовых</f>
        <v>1576</v>
      </c>
    </row>
    <row r="242" spans="1:8">
      <c r="A242" s="52">
        <v>6</v>
      </c>
      <c r="B242" s="53">
        <v>5</v>
      </c>
      <c r="C242" s="180" t="s">
        <v>132</v>
      </c>
      <c r="D242" s="150">
        <v>999</v>
      </c>
      <c r="E242" s="191">
        <f>D242-D242*скидка</f>
        <v>899.1</v>
      </c>
      <c r="F242" s="151">
        <f>D242-D242*опт</f>
        <v>849.15</v>
      </c>
      <c r="G242" s="152">
        <f>D242-D242*вип</f>
        <v>829.17</v>
      </c>
      <c r="H242" s="152">
        <f>D242-D242*Цена_для_оптовых</f>
        <v>799.2</v>
      </c>
    </row>
    <row r="243" spans="1:8">
      <c r="A243" s="52">
        <v>8</v>
      </c>
      <c r="B243" s="53">
        <v>15</v>
      </c>
      <c r="C243" s="180" t="s">
        <v>132</v>
      </c>
      <c r="D243" s="150">
        <v>3550</v>
      </c>
      <c r="E243" s="191">
        <f>D243-D243*скидка</f>
        <v>3195</v>
      </c>
      <c r="F243" s="151">
        <f>D243-D243*опт</f>
        <v>3017.5</v>
      </c>
      <c r="G243" s="152">
        <f>D243-D243*вип</f>
        <v>2946.5</v>
      </c>
      <c r="H243" s="152">
        <f>D243-D243*Цена_для_оптовых</f>
        <v>2840</v>
      </c>
    </row>
    <row r="244" spans="1:8">
      <c r="A244" s="169">
        <v>11</v>
      </c>
      <c r="B244" s="170">
        <v>35</v>
      </c>
      <c r="C244" s="168" t="s">
        <v>684</v>
      </c>
      <c r="D244" s="150">
        <v>1320</v>
      </c>
      <c r="E244" s="191">
        <f>D244-D244*скидка</f>
        <v>1188</v>
      </c>
      <c r="F244" s="151">
        <f>D244-D244*опт</f>
        <v>1122</v>
      </c>
      <c r="G244" s="152">
        <f>D244-D244*вип</f>
        <v>1095.5999999999999</v>
      </c>
      <c r="H244" s="152">
        <f>D244-D244*Цена_для_оптовых</f>
        <v>1056</v>
      </c>
    </row>
    <row r="245" spans="1:8">
      <c r="A245" s="169">
        <v>6</v>
      </c>
      <c r="B245" s="170">
        <v>5</v>
      </c>
      <c r="C245" s="168" t="s">
        <v>685</v>
      </c>
      <c r="D245" s="150">
        <v>990</v>
      </c>
      <c r="E245" s="191">
        <f>D245-D245*скидка</f>
        <v>891</v>
      </c>
      <c r="F245" s="151">
        <f>D245-D245*опт</f>
        <v>841.5</v>
      </c>
      <c r="G245" s="152">
        <f>D245-D245*вип</f>
        <v>821.7</v>
      </c>
      <c r="H245" s="152">
        <f>D245-D245*Цена_для_оптовых</f>
        <v>792</v>
      </c>
    </row>
    <row r="246" spans="1:8">
      <c r="A246" s="52">
        <v>11</v>
      </c>
      <c r="B246" s="53">
        <v>30</v>
      </c>
      <c r="C246" s="180" t="s">
        <v>133</v>
      </c>
      <c r="D246" s="150">
        <v>1250</v>
      </c>
      <c r="E246" s="191">
        <f>D246-D246*скидка</f>
        <v>1125</v>
      </c>
      <c r="F246" s="151">
        <f>D246-D246*опт</f>
        <v>1062.5</v>
      </c>
      <c r="G246" s="152">
        <f>D246-D246*вип</f>
        <v>1037.5</v>
      </c>
      <c r="H246" s="152">
        <f>D246-D246*Цена_для_оптовых</f>
        <v>1000</v>
      </c>
    </row>
    <row r="247" spans="1:8">
      <c r="A247" s="52">
        <v>9</v>
      </c>
      <c r="B247" s="53">
        <v>15</v>
      </c>
      <c r="C247" s="181" t="s">
        <v>134</v>
      </c>
      <c r="D247" s="150">
        <v>620</v>
      </c>
      <c r="E247" s="191">
        <f>D247-D247*скидка</f>
        <v>558</v>
      </c>
      <c r="F247" s="151">
        <f>D247-D247*опт</f>
        <v>527</v>
      </c>
      <c r="G247" s="152">
        <f>D247-D247*вип</f>
        <v>514.6</v>
      </c>
      <c r="H247" s="152">
        <f>D247-D247*Цена_для_оптовых</f>
        <v>496</v>
      </c>
    </row>
    <row r="248" spans="1:8">
      <c r="A248" s="169">
        <v>6</v>
      </c>
      <c r="B248" s="170">
        <v>8</v>
      </c>
      <c r="C248" s="168" t="s">
        <v>686</v>
      </c>
      <c r="D248" s="150">
        <v>320</v>
      </c>
      <c r="E248" s="191">
        <f>D248-D248*скидка</f>
        <v>288</v>
      </c>
      <c r="F248" s="151">
        <f>D248-D248*опт</f>
        <v>272</v>
      </c>
      <c r="G248" s="152">
        <f>D248-D248*вип</f>
        <v>265.60000000000002</v>
      </c>
      <c r="H248" s="152">
        <f>D248-D248*Цена_для_оптовых</f>
        <v>256</v>
      </c>
    </row>
    <row r="249" spans="1:8">
      <c r="A249" s="169">
        <v>9</v>
      </c>
      <c r="B249" s="170">
        <v>12</v>
      </c>
      <c r="C249" s="168" t="s">
        <v>687</v>
      </c>
      <c r="D249" s="150">
        <v>390</v>
      </c>
      <c r="E249" s="191">
        <f>D249-D249*скидка</f>
        <v>351</v>
      </c>
      <c r="F249" s="151">
        <f>D249-D249*опт</f>
        <v>331.5</v>
      </c>
      <c r="G249" s="152">
        <f>D249-D249*вип</f>
        <v>323.7</v>
      </c>
      <c r="H249" s="152">
        <f>D249-D249*Цена_для_оптовых</f>
        <v>312</v>
      </c>
    </row>
    <row r="250" spans="1:8">
      <c r="A250" s="169">
        <v>6</v>
      </c>
      <c r="B250" s="170">
        <v>10</v>
      </c>
      <c r="C250" s="168" t="s">
        <v>688</v>
      </c>
      <c r="D250" s="150">
        <v>230</v>
      </c>
      <c r="E250" s="191">
        <f>D250-D250*скидка</f>
        <v>207</v>
      </c>
      <c r="F250" s="151">
        <f>D250-D250*опт</f>
        <v>195.5</v>
      </c>
      <c r="G250" s="152">
        <f>D250-D250*вип</f>
        <v>190.9</v>
      </c>
      <c r="H250" s="152">
        <f>D250-D250*Цена_для_оптовых</f>
        <v>184</v>
      </c>
    </row>
    <row r="251" spans="1:8">
      <c r="A251" s="52">
        <v>9</v>
      </c>
      <c r="B251" s="53">
        <v>15</v>
      </c>
      <c r="C251" s="181" t="s">
        <v>135</v>
      </c>
      <c r="D251" s="150">
        <v>350</v>
      </c>
      <c r="E251" s="191">
        <f>D251-D251*скидка</f>
        <v>315</v>
      </c>
      <c r="F251" s="151">
        <f>D251-D251*опт</f>
        <v>297.5</v>
      </c>
      <c r="G251" s="152">
        <f>D251-D251*вип</f>
        <v>290.5</v>
      </c>
      <c r="H251" s="152">
        <f>D251-D251*Цена_для_оптовых</f>
        <v>280</v>
      </c>
    </row>
    <row r="252" spans="1:8">
      <c r="A252" s="169">
        <v>11</v>
      </c>
      <c r="B252" s="170">
        <v>18</v>
      </c>
      <c r="C252" s="168" t="s">
        <v>689</v>
      </c>
      <c r="D252" s="150">
        <v>790</v>
      </c>
      <c r="E252" s="191">
        <f>D252-D252*скидка</f>
        <v>711</v>
      </c>
      <c r="F252" s="151">
        <f>D252-D252*опт</f>
        <v>671.5</v>
      </c>
      <c r="G252" s="152">
        <f>D252-D252*вип</f>
        <v>655.7</v>
      </c>
      <c r="H252" s="152">
        <f>D252-D252*Цена_для_оптовых</f>
        <v>632</v>
      </c>
    </row>
    <row r="253" spans="1:8">
      <c r="A253" s="169">
        <v>11</v>
      </c>
      <c r="B253" s="169" t="s">
        <v>155</v>
      </c>
      <c r="C253" s="168" t="s">
        <v>690</v>
      </c>
      <c r="D253" s="150">
        <v>860</v>
      </c>
      <c r="E253" s="191">
        <f>D253-D253*скидка</f>
        <v>774</v>
      </c>
      <c r="F253" s="151">
        <f>D253-D253*опт</f>
        <v>731</v>
      </c>
      <c r="G253" s="152">
        <f>D253-D253*вип</f>
        <v>713.8</v>
      </c>
      <c r="H253" s="152">
        <f>D253-D253*Цена_для_оптовых</f>
        <v>688</v>
      </c>
    </row>
    <row r="254" spans="1:8">
      <c r="A254" s="169">
        <v>12</v>
      </c>
      <c r="B254" s="170">
        <v>30</v>
      </c>
      <c r="C254" s="168" t="s">
        <v>691</v>
      </c>
      <c r="D254" s="150">
        <v>490</v>
      </c>
      <c r="E254" s="191">
        <f>D254-D254*скидка</f>
        <v>441</v>
      </c>
      <c r="F254" s="151">
        <f>D254-D254*опт</f>
        <v>416.5</v>
      </c>
      <c r="G254" s="152">
        <f>D254-D254*вип</f>
        <v>406.7</v>
      </c>
      <c r="H254" s="152">
        <f>D254-D254*Цена_для_оптовых</f>
        <v>392</v>
      </c>
    </row>
    <row r="255" spans="1:8">
      <c r="A255" s="52">
        <v>12</v>
      </c>
      <c r="B255" s="53">
        <v>30</v>
      </c>
      <c r="C255" s="180" t="s">
        <v>136</v>
      </c>
      <c r="D255" s="150">
        <v>650</v>
      </c>
      <c r="E255" s="191">
        <f>D255-D255*скидка</f>
        <v>585</v>
      </c>
      <c r="F255" s="151">
        <f>D255-D255*опт</f>
        <v>552.5</v>
      </c>
      <c r="G255" s="152">
        <f>D255-D255*вип</f>
        <v>539.5</v>
      </c>
      <c r="H255" s="152">
        <f>D255-D255*Цена_для_оптовых</f>
        <v>520</v>
      </c>
    </row>
    <row r="256" spans="1:8">
      <c r="A256" s="55">
        <v>12</v>
      </c>
      <c r="B256" s="56">
        <v>45</v>
      </c>
      <c r="C256" s="180" t="s">
        <v>137</v>
      </c>
      <c r="D256" s="150">
        <v>900</v>
      </c>
      <c r="E256" s="191">
        <f>D256-D256*скидка</f>
        <v>810</v>
      </c>
      <c r="F256" s="151">
        <f>D256-D256*опт</f>
        <v>765</v>
      </c>
      <c r="G256" s="152">
        <f>D256-D256*вип</f>
        <v>747</v>
      </c>
      <c r="H256" s="152">
        <f>D256-D256*Цена_для_оптовых</f>
        <v>720</v>
      </c>
    </row>
    <row r="257" spans="1:8">
      <c r="A257" s="55">
        <v>12</v>
      </c>
      <c r="B257" s="56">
        <v>45</v>
      </c>
      <c r="C257" s="180" t="s">
        <v>138</v>
      </c>
      <c r="D257" s="150">
        <v>930</v>
      </c>
      <c r="E257" s="191">
        <f>D257-D257*скидка</f>
        <v>837</v>
      </c>
      <c r="F257" s="151">
        <f>D257-D257*опт</f>
        <v>790.5</v>
      </c>
      <c r="G257" s="152">
        <f>D257-D257*вип</f>
        <v>771.9</v>
      </c>
      <c r="H257" s="152">
        <f>D257-D257*Цена_для_оптовых</f>
        <v>744</v>
      </c>
    </row>
    <row r="258" spans="1:8">
      <c r="A258" s="59">
        <v>14</v>
      </c>
      <c r="B258" s="60">
        <v>55</v>
      </c>
      <c r="C258" s="180" t="s">
        <v>139</v>
      </c>
      <c r="D258" s="150">
        <v>1050</v>
      </c>
      <c r="E258" s="191">
        <f>D258-D258*скидка</f>
        <v>945</v>
      </c>
      <c r="F258" s="151">
        <f>D258-D258*опт</f>
        <v>892.5</v>
      </c>
      <c r="G258" s="152">
        <f>D258-D258*вип</f>
        <v>871.5</v>
      </c>
      <c r="H258" s="152">
        <f>D258-D258*Цена_для_оптовых</f>
        <v>840</v>
      </c>
    </row>
    <row r="259" spans="1:8">
      <c r="A259" s="169">
        <v>24</v>
      </c>
      <c r="B259" s="170">
        <v>150</v>
      </c>
      <c r="C259" s="168" t="s">
        <v>692</v>
      </c>
      <c r="D259" s="150">
        <v>8200</v>
      </c>
      <c r="E259" s="191">
        <f>D259-D259*скидка</f>
        <v>7380</v>
      </c>
      <c r="F259" s="151">
        <f>D259-D259*опт</f>
        <v>6970</v>
      </c>
      <c r="G259" s="152">
        <f>D259-D259*вип</f>
        <v>6806</v>
      </c>
      <c r="H259" s="152">
        <f>D259-D259*Цена_для_оптовых</f>
        <v>6560</v>
      </c>
    </row>
    <row r="260" spans="1:8">
      <c r="A260" s="169">
        <v>11</v>
      </c>
      <c r="B260" s="170">
        <v>20</v>
      </c>
      <c r="C260" s="168" t="s">
        <v>693</v>
      </c>
      <c r="D260" s="150">
        <v>2550</v>
      </c>
      <c r="E260" s="191">
        <f>D260-D260*скидка</f>
        <v>2295</v>
      </c>
      <c r="F260" s="151">
        <f>D260-D260*опт</f>
        <v>2167.5</v>
      </c>
      <c r="G260" s="152">
        <f>D260-D260*вип</f>
        <v>2116.5</v>
      </c>
      <c r="H260" s="152">
        <f>D260-D260*Цена_для_оптовых</f>
        <v>2040</v>
      </c>
    </row>
    <row r="261" spans="1:8">
      <c r="A261" s="59">
        <v>13</v>
      </c>
      <c r="B261" s="60">
        <v>60</v>
      </c>
      <c r="C261" s="180" t="s">
        <v>140</v>
      </c>
      <c r="D261" s="150">
        <v>760</v>
      </c>
      <c r="E261" s="191">
        <f>D261-D261*скидка</f>
        <v>684</v>
      </c>
      <c r="F261" s="151">
        <f>D261-D261*опт</f>
        <v>646</v>
      </c>
      <c r="G261" s="152">
        <f>D261-D261*вип</f>
        <v>630.79999999999995</v>
      </c>
      <c r="H261" s="152">
        <f>D261-D261*Цена_для_оптовых</f>
        <v>608</v>
      </c>
    </row>
    <row r="262" spans="1:8">
      <c r="A262" s="153">
        <v>13</v>
      </c>
      <c r="B262" s="154">
        <v>60</v>
      </c>
      <c r="C262" s="181" t="s">
        <v>141</v>
      </c>
      <c r="D262" s="150">
        <v>750</v>
      </c>
      <c r="E262" s="191">
        <f>D262-D262*скидка</f>
        <v>675</v>
      </c>
      <c r="F262" s="151">
        <f>D262-D262*опт</f>
        <v>637.5</v>
      </c>
      <c r="G262" s="152">
        <f>D262-D262*вип</f>
        <v>622.5</v>
      </c>
      <c r="H262" s="152">
        <f>D262-D262*Цена_для_оптовых</f>
        <v>600</v>
      </c>
    </row>
    <row r="263" spans="1:8">
      <c r="A263" s="153">
        <v>12</v>
      </c>
      <c r="B263" s="154">
        <v>45</v>
      </c>
      <c r="C263" s="181" t="s">
        <v>142</v>
      </c>
      <c r="D263" s="150">
        <v>1050</v>
      </c>
      <c r="E263" s="191">
        <f>D263-D263*скидка</f>
        <v>945</v>
      </c>
      <c r="F263" s="151">
        <f>D263-D263*опт</f>
        <v>892.5</v>
      </c>
      <c r="G263" s="152">
        <f>D263-D263*вип</f>
        <v>871.5</v>
      </c>
      <c r="H263" s="152">
        <f>D263-D263*Цена_для_оптовых</f>
        <v>840</v>
      </c>
    </row>
    <row r="264" spans="1:8">
      <c r="A264" s="169">
        <v>12</v>
      </c>
      <c r="B264" s="170">
        <v>45</v>
      </c>
      <c r="C264" s="168" t="s">
        <v>694</v>
      </c>
      <c r="D264" s="150">
        <v>990</v>
      </c>
      <c r="E264" s="191">
        <f>D264-D264*скидка</f>
        <v>891</v>
      </c>
      <c r="F264" s="151">
        <f>D264-D264*опт</f>
        <v>841.5</v>
      </c>
      <c r="G264" s="152">
        <f>D264-D264*вип</f>
        <v>821.7</v>
      </c>
      <c r="H264" s="152">
        <f>D264-D264*Цена_для_оптовых</f>
        <v>792</v>
      </c>
    </row>
    <row r="265" spans="1:8">
      <c r="A265" s="153">
        <v>17</v>
      </c>
      <c r="B265" s="154">
        <v>90</v>
      </c>
      <c r="C265" s="181" t="s">
        <v>143</v>
      </c>
      <c r="D265" s="150">
        <v>1690</v>
      </c>
      <c r="E265" s="191">
        <f>D265-D265*скидка</f>
        <v>1521</v>
      </c>
      <c r="F265" s="151">
        <f>D265-D265*опт</f>
        <v>1436.5</v>
      </c>
      <c r="G265" s="152">
        <f>D265-D265*вип</f>
        <v>1402.7</v>
      </c>
      <c r="H265" s="152">
        <f>D265-D265*Цена_для_оптовых</f>
        <v>1352</v>
      </c>
    </row>
    <row r="266" spans="1:8">
      <c r="A266" s="169">
        <v>17</v>
      </c>
      <c r="B266" s="170">
        <v>110</v>
      </c>
      <c r="C266" s="168" t="s">
        <v>143</v>
      </c>
      <c r="D266" s="150">
        <v>2560</v>
      </c>
      <c r="E266" s="191">
        <f>D266-D266*скидка</f>
        <v>2304</v>
      </c>
      <c r="F266" s="151">
        <f>D266-D266*опт</f>
        <v>2176</v>
      </c>
      <c r="G266" s="152">
        <f>D266-D266*вип</f>
        <v>2124.8000000000002</v>
      </c>
      <c r="H266" s="152">
        <f>D266-D266*Цена_для_оптовых</f>
        <v>2048</v>
      </c>
    </row>
    <row r="267" spans="1:8">
      <c r="A267" s="169">
        <v>21</v>
      </c>
      <c r="B267" s="170">
        <v>170</v>
      </c>
      <c r="C267" s="168" t="s">
        <v>143</v>
      </c>
      <c r="D267" s="150">
        <v>2790</v>
      </c>
      <c r="E267" s="191">
        <f>D267-D267*скидка</f>
        <v>2511</v>
      </c>
      <c r="F267" s="151">
        <f>D267-D267*опт</f>
        <v>2371.5</v>
      </c>
      <c r="G267" s="152">
        <f>D267-D267*вип</f>
        <v>2315.6999999999998</v>
      </c>
      <c r="H267" s="152">
        <f>D267-D267*Цена_для_оптовых</f>
        <v>2232</v>
      </c>
    </row>
    <row r="268" spans="1:8">
      <c r="A268" s="169">
        <v>17</v>
      </c>
      <c r="B268" s="170">
        <v>90</v>
      </c>
      <c r="C268" s="168" t="s">
        <v>143</v>
      </c>
      <c r="D268" s="150">
        <v>1780</v>
      </c>
      <c r="E268" s="191">
        <f>D268-D268*скидка</f>
        <v>1602</v>
      </c>
      <c r="F268" s="151">
        <f>D268-D268*опт</f>
        <v>1513</v>
      </c>
      <c r="G268" s="152">
        <f>D268-D268*вип</f>
        <v>1477.4</v>
      </c>
      <c r="H268" s="152">
        <f>D268-D268*Цена_для_оптовых</f>
        <v>1424</v>
      </c>
    </row>
    <row r="269" spans="1:8">
      <c r="A269" s="169">
        <v>17</v>
      </c>
      <c r="B269" s="170">
        <v>70</v>
      </c>
      <c r="C269" s="168" t="s">
        <v>143</v>
      </c>
      <c r="D269" s="150">
        <v>1450</v>
      </c>
      <c r="E269" s="191">
        <f>D269-D269*скидка</f>
        <v>1305</v>
      </c>
      <c r="F269" s="151">
        <f>D269-D269*опт</f>
        <v>1232.5</v>
      </c>
      <c r="G269" s="152">
        <f>D269-D269*вип</f>
        <v>1203.5</v>
      </c>
      <c r="H269" s="152">
        <f>D269-D269*Цена_для_оптовых</f>
        <v>1160</v>
      </c>
    </row>
    <row r="270" spans="1:8" s="11" customFormat="1">
      <c r="A270" s="176">
        <v>17</v>
      </c>
      <c r="B270" s="177">
        <v>70</v>
      </c>
      <c r="C270" s="175" t="s">
        <v>723</v>
      </c>
      <c r="D270" s="246">
        <v>2350</v>
      </c>
      <c r="E270" s="194">
        <v>2350</v>
      </c>
      <c r="F270" s="171">
        <v>2350</v>
      </c>
      <c r="G270" s="172">
        <v>2350</v>
      </c>
      <c r="H270" s="172">
        <v>2350</v>
      </c>
    </row>
    <row r="271" spans="1:8">
      <c r="A271" s="153">
        <v>17</v>
      </c>
      <c r="B271" s="154">
        <v>70</v>
      </c>
      <c r="C271" s="182" t="s">
        <v>144</v>
      </c>
      <c r="D271" s="150">
        <v>1750</v>
      </c>
      <c r="E271" s="191">
        <f>D271-D271*скидка</f>
        <v>1575</v>
      </c>
      <c r="F271" s="151">
        <f>D271-D271*опт</f>
        <v>1487.5</v>
      </c>
      <c r="G271" s="152">
        <f>D271-D271*вип</f>
        <v>1452.5</v>
      </c>
      <c r="H271" s="152">
        <f>D271-D271*Цена_для_оптовых</f>
        <v>1400</v>
      </c>
    </row>
    <row r="272" spans="1:8">
      <c r="A272" s="169">
        <v>9</v>
      </c>
      <c r="B272" s="170">
        <v>35</v>
      </c>
      <c r="C272" s="168" t="s">
        <v>144</v>
      </c>
      <c r="D272" s="150">
        <v>599</v>
      </c>
      <c r="E272" s="191">
        <f>D272-D272*скидка</f>
        <v>539.1</v>
      </c>
      <c r="F272" s="151">
        <f>D272-D272*опт</f>
        <v>509.15</v>
      </c>
      <c r="G272" s="152">
        <f>D272-D272*вип</f>
        <v>497.16999999999996</v>
      </c>
      <c r="H272" s="152">
        <f>D272-D272*Цена_для_оптовых</f>
        <v>479.2</v>
      </c>
    </row>
    <row r="273" spans="1:8">
      <c r="A273" s="155">
        <v>13</v>
      </c>
      <c r="B273" s="156">
        <v>18</v>
      </c>
      <c r="C273" s="180" t="s">
        <v>145</v>
      </c>
      <c r="D273" s="150">
        <v>980</v>
      </c>
      <c r="E273" s="191">
        <f>D273-D273*скидка</f>
        <v>882</v>
      </c>
      <c r="F273" s="151">
        <f>D273-D273*опт</f>
        <v>833</v>
      </c>
      <c r="G273" s="152">
        <f>D273-D273*вип</f>
        <v>813.4</v>
      </c>
      <c r="H273" s="152">
        <f>D273-D273*Цена_для_оптовых</f>
        <v>784</v>
      </c>
    </row>
    <row r="274" spans="1:8">
      <c r="A274" s="169">
        <v>12</v>
      </c>
      <c r="B274" s="170">
        <v>15</v>
      </c>
      <c r="C274" s="168" t="s">
        <v>695</v>
      </c>
      <c r="D274" s="150">
        <v>795</v>
      </c>
      <c r="E274" s="191">
        <f>D274-D274*скидка</f>
        <v>715.5</v>
      </c>
      <c r="F274" s="151">
        <f>D274-D274*опт</f>
        <v>675.75</v>
      </c>
      <c r="G274" s="152">
        <f>D274-D274*вип</f>
        <v>659.85</v>
      </c>
      <c r="H274" s="152">
        <f>D274-D274*Цена_для_оптовых</f>
        <v>636</v>
      </c>
    </row>
    <row r="275" spans="1:8">
      <c r="A275" s="157">
        <v>7</v>
      </c>
      <c r="B275" s="158">
        <v>8</v>
      </c>
      <c r="C275" s="180" t="s">
        <v>146</v>
      </c>
      <c r="D275" s="150">
        <v>865</v>
      </c>
      <c r="E275" s="191">
        <f>D275-D275*скидка</f>
        <v>778.5</v>
      </c>
      <c r="F275" s="151">
        <f>D275-D275*опт</f>
        <v>735.25</v>
      </c>
      <c r="G275" s="152">
        <f>D275-D275*вип</f>
        <v>717.95</v>
      </c>
      <c r="H275" s="152">
        <f>D275-D275*Цена_для_оптовых</f>
        <v>692</v>
      </c>
    </row>
    <row r="276" spans="1:8">
      <c r="A276" s="155">
        <v>7</v>
      </c>
      <c r="B276" s="156">
        <v>8</v>
      </c>
      <c r="C276" s="180" t="s">
        <v>147</v>
      </c>
      <c r="D276" s="150">
        <v>920</v>
      </c>
      <c r="E276" s="191">
        <f>D276-D276*скидка</f>
        <v>828</v>
      </c>
      <c r="F276" s="151">
        <f>D276-D276*опт</f>
        <v>782</v>
      </c>
      <c r="G276" s="152">
        <f>D276-D276*вип</f>
        <v>763.6</v>
      </c>
      <c r="H276" s="152">
        <f>D276-D276*Цена_для_оптовых</f>
        <v>736</v>
      </c>
    </row>
    <row r="277" spans="1:8" ht="16">
      <c r="A277" s="167">
        <v>17</v>
      </c>
      <c r="B277" s="167">
        <v>30</v>
      </c>
      <c r="C277" s="179" t="s">
        <v>578</v>
      </c>
      <c r="D277" s="150">
        <v>3120</v>
      </c>
      <c r="E277" s="191">
        <f>D277-D277*скидка</f>
        <v>2808</v>
      </c>
      <c r="F277" s="151">
        <f>D277-D277*опт</f>
        <v>2652</v>
      </c>
      <c r="G277" s="152">
        <f>D277-D277*вип</f>
        <v>2589.6</v>
      </c>
      <c r="H277" s="152">
        <f>D277-D277*Цена_для_оптовых</f>
        <v>2496</v>
      </c>
    </row>
    <row r="278" spans="1:8" ht="16">
      <c r="A278" s="167">
        <v>2</v>
      </c>
      <c r="B278" s="167">
        <v>5</v>
      </c>
      <c r="C278" s="179" t="s">
        <v>579</v>
      </c>
      <c r="D278" s="150">
        <v>1150</v>
      </c>
      <c r="E278" s="191">
        <f>D278-D278*скидка</f>
        <v>1035</v>
      </c>
      <c r="F278" s="151">
        <f>D278-D278*опт</f>
        <v>977.5</v>
      </c>
      <c r="G278" s="152">
        <f>D278-D278*вип</f>
        <v>954.5</v>
      </c>
      <c r="H278" s="152">
        <f>D278-D278*Цена_для_оптовых</f>
        <v>920</v>
      </c>
    </row>
    <row r="279" spans="1:8" ht="16">
      <c r="A279" s="167">
        <v>10</v>
      </c>
      <c r="B279" s="167">
        <v>30</v>
      </c>
      <c r="C279" s="179" t="s">
        <v>580</v>
      </c>
      <c r="D279" s="150">
        <v>1560</v>
      </c>
      <c r="E279" s="191">
        <f>D279-D279*скидка</f>
        <v>1404</v>
      </c>
      <c r="F279" s="151">
        <f>D279-D279*опт</f>
        <v>1326</v>
      </c>
      <c r="G279" s="152">
        <f>D279-D279*вип</f>
        <v>1294.8</v>
      </c>
      <c r="H279" s="152">
        <f>D279-D279*Цена_для_оптовых</f>
        <v>1248</v>
      </c>
    </row>
    <row r="280" spans="1:8" ht="16">
      <c r="A280" s="167">
        <v>20</v>
      </c>
      <c r="B280" s="167">
        <v>15</v>
      </c>
      <c r="C280" s="179" t="s">
        <v>581</v>
      </c>
      <c r="D280" s="150">
        <v>1460</v>
      </c>
      <c r="E280" s="191">
        <f>D280-D280*скидка</f>
        <v>1314</v>
      </c>
      <c r="F280" s="151">
        <f>D280-D280*опт</f>
        <v>1241</v>
      </c>
      <c r="G280" s="152">
        <f>D280-D280*вип</f>
        <v>1211.8</v>
      </c>
      <c r="H280" s="152">
        <f>D280-D280*Цена_для_оптовых</f>
        <v>1168</v>
      </c>
    </row>
    <row r="281" spans="1:8" ht="16">
      <c r="A281" s="167">
        <v>8</v>
      </c>
      <c r="B281" s="167">
        <v>15</v>
      </c>
      <c r="C281" s="179" t="s">
        <v>582</v>
      </c>
      <c r="D281" s="150">
        <v>1150</v>
      </c>
      <c r="E281" s="191">
        <f>D281-D281*скидка</f>
        <v>1035</v>
      </c>
      <c r="F281" s="151">
        <f>D281-D281*опт</f>
        <v>977.5</v>
      </c>
      <c r="G281" s="152">
        <f>D281-D281*вип</f>
        <v>954.5</v>
      </c>
      <c r="H281" s="152">
        <f>D281-D281*Цена_для_оптовых</f>
        <v>920</v>
      </c>
    </row>
    <row r="282" spans="1:8" ht="16">
      <c r="A282" s="167">
        <v>12</v>
      </c>
      <c r="B282" s="167">
        <v>26</v>
      </c>
      <c r="C282" s="179" t="s">
        <v>583</v>
      </c>
      <c r="D282" s="150">
        <v>2320</v>
      </c>
      <c r="E282" s="191">
        <f>D282-D282*скидка</f>
        <v>2088</v>
      </c>
      <c r="F282" s="151">
        <f>D282-D282*опт</f>
        <v>1972</v>
      </c>
      <c r="G282" s="152">
        <f>D282-D282*вип</f>
        <v>1925.6</v>
      </c>
      <c r="H282" s="152">
        <f>D282-D282*Цена_для_оптовых</f>
        <v>1856</v>
      </c>
    </row>
    <row r="283" spans="1:8">
      <c r="A283" s="153">
        <v>23</v>
      </c>
      <c r="B283" s="154">
        <v>95</v>
      </c>
      <c r="C283" s="180" t="s">
        <v>148</v>
      </c>
      <c r="D283" s="150">
        <v>2300</v>
      </c>
      <c r="E283" s="191">
        <f>D283-D283*скидка</f>
        <v>2070</v>
      </c>
      <c r="F283" s="151">
        <f>D283-D283*опт</f>
        <v>1955</v>
      </c>
      <c r="G283" s="220">
        <f>D283-D283*вип</f>
        <v>1909</v>
      </c>
      <c r="H283" s="220">
        <f>D283-D283*Цена_для_оптовых</f>
        <v>1840</v>
      </c>
    </row>
    <row r="284" spans="1:8">
      <c r="A284" s="153">
        <v>14</v>
      </c>
      <c r="B284" s="154">
        <v>45</v>
      </c>
      <c r="C284" s="181" t="s">
        <v>149</v>
      </c>
      <c r="D284" s="150">
        <v>1450</v>
      </c>
      <c r="E284" s="191">
        <f>D284-D284*скидка</f>
        <v>1305</v>
      </c>
      <c r="F284" s="151">
        <f>D284-D284*опт</f>
        <v>1232.5</v>
      </c>
      <c r="G284" s="152">
        <f>D284-D284*вип</f>
        <v>1203.5</v>
      </c>
      <c r="H284" s="152">
        <f>D284-D284*Цена_для_оптовых</f>
        <v>1160</v>
      </c>
    </row>
    <row r="285" spans="1:8">
      <c r="A285" s="169">
        <v>14</v>
      </c>
      <c r="B285" s="170">
        <v>45</v>
      </c>
      <c r="C285" s="168" t="s">
        <v>696</v>
      </c>
      <c r="D285" s="150">
        <v>1150</v>
      </c>
      <c r="E285" s="191">
        <f>D285-D285*скидка</f>
        <v>1035</v>
      </c>
      <c r="F285" s="151">
        <f>D285-D285*опт</f>
        <v>977.5</v>
      </c>
      <c r="G285" s="152">
        <f>D285-D285*вип</f>
        <v>954.5</v>
      </c>
      <c r="H285" s="152">
        <f>D285-D285*Цена_для_оптовых</f>
        <v>920</v>
      </c>
    </row>
    <row r="286" spans="1:8">
      <c r="A286" s="155">
        <v>27</v>
      </c>
      <c r="B286" s="156">
        <v>200</v>
      </c>
      <c r="C286" s="181" t="s">
        <v>150</v>
      </c>
      <c r="D286" s="150">
        <v>12500</v>
      </c>
      <c r="E286" s="191">
        <f>D286-D286*скидка</f>
        <v>11250</v>
      </c>
      <c r="F286" s="151">
        <f>D286-D286*опт</f>
        <v>10625</v>
      </c>
      <c r="G286" s="152">
        <f>D286-D286*вип</f>
        <v>10375</v>
      </c>
      <c r="H286" s="152">
        <f>D286-D286*Цена_для_оптовых</f>
        <v>10000</v>
      </c>
    </row>
    <row r="287" spans="1:8">
      <c r="A287" s="155">
        <v>12</v>
      </c>
      <c r="B287" s="156">
        <v>40</v>
      </c>
      <c r="C287" s="181" t="s">
        <v>151</v>
      </c>
      <c r="D287" s="150">
        <v>290</v>
      </c>
      <c r="E287" s="191">
        <f>D287-D287*скидка</f>
        <v>261</v>
      </c>
      <c r="F287" s="151">
        <f>D287-D287*опт</f>
        <v>246.5</v>
      </c>
      <c r="G287" s="152">
        <f>D287-D287*вип</f>
        <v>240.7</v>
      </c>
      <c r="H287" s="152">
        <f>D287-D287*Цена_для_оптовых</f>
        <v>232</v>
      </c>
    </row>
    <row r="288" spans="1:8">
      <c r="A288" s="153">
        <v>17</v>
      </c>
      <c r="B288" s="154">
        <v>80</v>
      </c>
      <c r="C288" s="181" t="s">
        <v>152</v>
      </c>
      <c r="D288" s="150">
        <v>1160</v>
      </c>
      <c r="E288" s="191">
        <f>D288-D288*скидка</f>
        <v>1044</v>
      </c>
      <c r="F288" s="151">
        <f>D288-D288*опт</f>
        <v>986</v>
      </c>
      <c r="G288" s="152">
        <f>D288-D288*вип</f>
        <v>962.8</v>
      </c>
      <c r="H288" s="152">
        <f>D288-D288*Цена_для_оптовых</f>
        <v>928</v>
      </c>
    </row>
    <row r="289" spans="1:13">
      <c r="A289" s="169">
        <v>17</v>
      </c>
      <c r="B289" s="170">
        <v>75</v>
      </c>
      <c r="C289" s="168" t="s">
        <v>152</v>
      </c>
      <c r="D289" s="150">
        <v>1190</v>
      </c>
      <c r="E289" s="191">
        <f>D289-D289*скидка</f>
        <v>1071</v>
      </c>
      <c r="F289" s="151">
        <f>D289-D289*опт</f>
        <v>1011.5</v>
      </c>
      <c r="G289" s="152">
        <f>D289-D289*вип</f>
        <v>987.7</v>
      </c>
      <c r="H289" s="152">
        <f>D289-D289*Цена_для_оптовых</f>
        <v>952</v>
      </c>
    </row>
    <row r="290" spans="1:13">
      <c r="A290" s="169">
        <v>17</v>
      </c>
      <c r="B290" s="170">
        <v>70</v>
      </c>
      <c r="C290" s="168" t="s">
        <v>697</v>
      </c>
      <c r="D290" s="150">
        <v>1130</v>
      </c>
      <c r="E290" s="191">
        <f>D290-D290*скидка</f>
        <v>1017</v>
      </c>
      <c r="F290" s="151">
        <f>D290-D290*опт</f>
        <v>960.5</v>
      </c>
      <c r="G290" s="152">
        <f>D290-D290*вип</f>
        <v>937.9</v>
      </c>
      <c r="H290" s="152">
        <f>D290-D290*Цена_для_оптовых</f>
        <v>904</v>
      </c>
    </row>
    <row r="291" spans="1:13">
      <c r="A291" s="157">
        <v>17</v>
      </c>
      <c r="B291" s="159">
        <v>60</v>
      </c>
      <c r="C291" s="181" t="s">
        <v>153</v>
      </c>
      <c r="D291" s="150">
        <v>1830</v>
      </c>
      <c r="E291" s="191">
        <f>D291-D291*скидка</f>
        <v>1647</v>
      </c>
      <c r="F291" s="151">
        <f>D291-D291*опт</f>
        <v>1555.5</v>
      </c>
      <c r="G291" s="152">
        <f>D291-D291*вип</f>
        <v>1518.9</v>
      </c>
      <c r="H291" s="152">
        <f>D291-D291*Цена_для_оптовых</f>
        <v>1464</v>
      </c>
    </row>
    <row r="292" spans="1:13">
      <c r="A292" s="157">
        <v>12</v>
      </c>
      <c r="B292" s="159">
        <v>25</v>
      </c>
      <c r="C292" s="181" t="s">
        <v>154</v>
      </c>
      <c r="D292" s="150">
        <v>395</v>
      </c>
      <c r="E292" s="191">
        <f>D292-D292*скидка</f>
        <v>355.5</v>
      </c>
      <c r="F292" s="151">
        <f>D292-D292*опт</f>
        <v>335.75</v>
      </c>
      <c r="G292" s="152">
        <f>D292-D292*вип</f>
        <v>327.85</v>
      </c>
      <c r="H292" s="152">
        <f>D292-D292*Цена_для_оптовых</f>
        <v>316</v>
      </c>
    </row>
    <row r="293" spans="1:13">
      <c r="A293" s="157">
        <v>12</v>
      </c>
      <c r="B293" s="159" t="s">
        <v>155</v>
      </c>
      <c r="C293" s="181" t="s">
        <v>156</v>
      </c>
      <c r="D293" s="150">
        <v>630</v>
      </c>
      <c r="E293" s="191">
        <f>D293-D293*скидка</f>
        <v>567</v>
      </c>
      <c r="F293" s="151">
        <f>D293-D293*опт</f>
        <v>535.5</v>
      </c>
      <c r="G293" s="152">
        <f>D293-D293*вип</f>
        <v>522.9</v>
      </c>
      <c r="H293" s="152">
        <f>D293-D293*Цена_для_оптовых</f>
        <v>504</v>
      </c>
    </row>
    <row r="294" spans="1:13">
      <c r="A294" s="160">
        <v>27</v>
      </c>
      <c r="B294" s="160">
        <v>150</v>
      </c>
      <c r="C294" s="181" t="s">
        <v>157</v>
      </c>
      <c r="D294" s="150">
        <v>5300</v>
      </c>
      <c r="E294" s="191">
        <f>D294-D294*скидка</f>
        <v>4770</v>
      </c>
      <c r="F294" s="151">
        <f>D294-D294*опт</f>
        <v>4505</v>
      </c>
      <c r="G294" s="152">
        <f>D294-D294*вип</f>
        <v>4399</v>
      </c>
      <c r="H294" s="152">
        <f>D294-D294*Цена_для_оптовых</f>
        <v>4240</v>
      </c>
    </row>
    <row r="295" spans="1:13">
      <c r="A295" s="160">
        <v>30</v>
      </c>
      <c r="B295" s="160">
        <v>140</v>
      </c>
      <c r="C295" s="181" t="s">
        <v>158</v>
      </c>
      <c r="D295" s="150">
        <v>22600</v>
      </c>
      <c r="E295" s="191">
        <f>D295-D295*скидка</f>
        <v>20340</v>
      </c>
      <c r="F295" s="151">
        <f>D295-D295*опт</f>
        <v>19210</v>
      </c>
      <c r="G295" s="152">
        <f>D295-D295*вип</f>
        <v>18758</v>
      </c>
      <c r="H295" s="152">
        <f>D295-D295*Цена_для_оптовых</f>
        <v>18080</v>
      </c>
    </row>
    <row r="296" spans="1:13">
      <c r="A296" s="161">
        <v>12</v>
      </c>
      <c r="B296" s="162">
        <v>40</v>
      </c>
      <c r="C296" s="181" t="s">
        <v>159</v>
      </c>
      <c r="D296" s="150">
        <v>1190</v>
      </c>
      <c r="E296" s="191">
        <f>D296-D296*скидка</f>
        <v>1071</v>
      </c>
      <c r="F296" s="151">
        <f>D296-D296*опт</f>
        <v>1011.5</v>
      </c>
      <c r="G296" s="152">
        <f>D296-D296*вип</f>
        <v>987.7</v>
      </c>
      <c r="H296" s="152">
        <f>D296-D296*Цена_для_оптовых</f>
        <v>952</v>
      </c>
    </row>
    <row r="297" spans="1:13">
      <c r="A297" s="157">
        <v>14</v>
      </c>
      <c r="B297" s="159">
        <v>50</v>
      </c>
      <c r="C297" s="181" t="s">
        <v>160</v>
      </c>
      <c r="D297" s="150">
        <v>790</v>
      </c>
      <c r="E297" s="191">
        <f>D297-D297*скидка</f>
        <v>711</v>
      </c>
      <c r="F297" s="151">
        <f>D297-D297*опт</f>
        <v>671.5</v>
      </c>
      <c r="G297" s="152">
        <f>D297-D297*вип</f>
        <v>655.7</v>
      </c>
      <c r="H297" s="152">
        <f>D297-D297*Цена_для_оптовых</f>
        <v>632</v>
      </c>
    </row>
    <row r="298" spans="1:13">
      <c r="A298" s="161">
        <v>24</v>
      </c>
      <c r="B298" s="162">
        <v>75</v>
      </c>
      <c r="C298" s="181" t="s">
        <v>161</v>
      </c>
      <c r="D298" s="150">
        <v>5430</v>
      </c>
      <c r="E298" s="191">
        <f>D298-D298*скидка</f>
        <v>4887</v>
      </c>
      <c r="F298" s="151">
        <f>D298-D298*опт</f>
        <v>4615.5</v>
      </c>
      <c r="G298" s="152">
        <f>D298-D298*вип</f>
        <v>4506.8999999999996</v>
      </c>
      <c r="H298" s="152">
        <f>D298-D298*Цена_для_оптовых</f>
        <v>4344</v>
      </c>
    </row>
    <row r="299" spans="1:13">
      <c r="A299" s="157">
        <v>12</v>
      </c>
      <c r="B299" s="159">
        <v>40</v>
      </c>
      <c r="C299" s="181" t="s">
        <v>162</v>
      </c>
      <c r="D299" s="150">
        <v>390</v>
      </c>
      <c r="E299" s="191">
        <f>D299-D299*скидка</f>
        <v>351</v>
      </c>
      <c r="F299" s="151">
        <f>D299-D299*опт</f>
        <v>331.5</v>
      </c>
      <c r="G299" s="152">
        <f>D299-D299*вип</f>
        <v>323.7</v>
      </c>
      <c r="H299" s="152">
        <f>D299-D299*Цена_для_оптовых</f>
        <v>312</v>
      </c>
    </row>
    <row r="300" spans="1:13">
      <c r="A300" s="169">
        <v>12</v>
      </c>
      <c r="B300" s="170">
        <v>230</v>
      </c>
      <c r="C300" s="168" t="s">
        <v>698</v>
      </c>
      <c r="D300" s="150">
        <v>390</v>
      </c>
      <c r="E300" s="191">
        <f>D300-D300*скидка</f>
        <v>351</v>
      </c>
      <c r="F300" s="151">
        <f>D300-D300*опт</f>
        <v>331.5</v>
      </c>
      <c r="G300" s="152">
        <f>D300-D300*вип</f>
        <v>323.7</v>
      </c>
      <c r="H300" s="152">
        <f>D300-D300*Цена_для_оптовых</f>
        <v>312</v>
      </c>
    </row>
    <row r="301" spans="1:13">
      <c r="A301" s="160">
        <v>21</v>
      </c>
      <c r="B301" s="160">
        <v>55</v>
      </c>
      <c r="C301" s="181" t="s">
        <v>163</v>
      </c>
      <c r="D301" s="150">
        <v>3840</v>
      </c>
      <c r="E301" s="191">
        <f>D301-D301*скидка</f>
        <v>3456</v>
      </c>
      <c r="F301" s="151">
        <f>D301-D301*опт</f>
        <v>3264</v>
      </c>
      <c r="G301" s="152">
        <f>D301-D301*вип</f>
        <v>3187.2</v>
      </c>
      <c r="H301" s="152">
        <f>D301-D301*Цена_для_оптовых</f>
        <v>3072</v>
      </c>
    </row>
    <row r="302" spans="1:13" ht="16">
      <c r="A302" s="167">
        <v>21</v>
      </c>
      <c r="B302" s="167">
        <v>70</v>
      </c>
      <c r="C302" s="179" t="s">
        <v>587</v>
      </c>
      <c r="D302" s="150">
        <v>5500</v>
      </c>
      <c r="E302" s="191">
        <f>D302-D302*скидка</f>
        <v>4950</v>
      </c>
      <c r="F302" s="151">
        <f>D302-D302*опт</f>
        <v>4675</v>
      </c>
      <c r="G302" s="152">
        <f>D302-D302*вип</f>
        <v>4565</v>
      </c>
      <c r="H302" s="152">
        <f>D302-D302*Цена_для_оптовых</f>
        <v>4400</v>
      </c>
    </row>
    <row r="303" spans="1:13" s="174" customFormat="1">
      <c r="A303" s="157">
        <v>17</v>
      </c>
      <c r="B303" s="158">
        <v>30</v>
      </c>
      <c r="C303" s="181" t="s">
        <v>164</v>
      </c>
      <c r="D303" s="150">
        <v>2060</v>
      </c>
      <c r="E303" s="191">
        <f>D303-D303*скидка</f>
        <v>1854</v>
      </c>
      <c r="F303" s="151">
        <f>D303-D303*опт</f>
        <v>1751</v>
      </c>
      <c r="G303" s="152">
        <f>D303-D303*вип</f>
        <v>1709.8</v>
      </c>
      <c r="H303" s="152">
        <f>D303-D303*Цена_для_оптовых</f>
        <v>1648</v>
      </c>
      <c r="I303" s="173"/>
      <c r="J303" s="173"/>
      <c r="K303" s="173"/>
      <c r="L303" s="173"/>
      <c r="M303" s="173"/>
    </row>
    <row r="304" spans="1:13">
      <c r="A304" s="157">
        <v>18</v>
      </c>
      <c r="B304" s="158">
        <v>35</v>
      </c>
      <c r="C304" s="181" t="s">
        <v>164</v>
      </c>
      <c r="D304" s="150">
        <v>3550</v>
      </c>
      <c r="E304" s="191">
        <f>D304-D304*скидка</f>
        <v>3195</v>
      </c>
      <c r="F304" s="151">
        <f>D304-D304*опт</f>
        <v>3017.5</v>
      </c>
      <c r="G304" s="152">
        <f>D304-D304*вип</f>
        <v>2946.5</v>
      </c>
      <c r="H304" s="152">
        <f>D304-D304*Цена_для_оптовых</f>
        <v>2840</v>
      </c>
    </row>
    <row r="305" spans="1:8">
      <c r="A305" s="163">
        <v>24</v>
      </c>
      <c r="B305" s="164">
        <v>110</v>
      </c>
      <c r="C305" s="181" t="s">
        <v>165</v>
      </c>
      <c r="D305" s="150">
        <v>6750</v>
      </c>
      <c r="E305" s="191">
        <f>D305-D305*скидка</f>
        <v>6075</v>
      </c>
      <c r="F305" s="151">
        <f>D305-D305*опт</f>
        <v>5737.5</v>
      </c>
      <c r="G305" s="152">
        <f>D305-D305*вип</f>
        <v>5602.5</v>
      </c>
      <c r="H305" s="152">
        <f>D305-D305*Цена_для_оптовых</f>
        <v>5400</v>
      </c>
    </row>
    <row r="306" spans="1:8">
      <c r="A306" s="169">
        <v>12</v>
      </c>
      <c r="B306" s="170">
        <v>40</v>
      </c>
      <c r="C306" s="168" t="s">
        <v>699</v>
      </c>
      <c r="D306" s="150">
        <v>390</v>
      </c>
      <c r="E306" s="191">
        <f>D306-D306*скидка</f>
        <v>351</v>
      </c>
      <c r="F306" s="151">
        <f>D306-D306*опт</f>
        <v>331.5</v>
      </c>
      <c r="G306" s="152">
        <f>D306-D306*вип</f>
        <v>323.7</v>
      </c>
      <c r="H306" s="152">
        <f>D306-D306*Цена_для_оптовых</f>
        <v>312</v>
      </c>
    </row>
    <row r="307" spans="1:8">
      <c r="A307" s="176">
        <v>12</v>
      </c>
      <c r="B307" s="177">
        <v>40</v>
      </c>
      <c r="C307" s="175" t="s">
        <v>725</v>
      </c>
      <c r="D307" s="246">
        <v>290</v>
      </c>
      <c r="E307" s="194">
        <v>290</v>
      </c>
      <c r="F307" s="171">
        <v>290</v>
      </c>
      <c r="G307" s="172">
        <v>290</v>
      </c>
      <c r="H307" s="172">
        <v>290</v>
      </c>
    </row>
    <row r="308" spans="1:8">
      <c r="A308" s="169">
        <v>17</v>
      </c>
      <c r="B308" s="170">
        <v>65</v>
      </c>
      <c r="C308" s="168" t="s">
        <v>700</v>
      </c>
      <c r="D308" s="150">
        <v>2530</v>
      </c>
      <c r="E308" s="191">
        <f>D308-D308*скидка</f>
        <v>2277</v>
      </c>
      <c r="F308" s="151">
        <f>D308-D308*опт</f>
        <v>2150.5</v>
      </c>
      <c r="G308" s="152">
        <f>D308-D308*вип</f>
        <v>2099.9</v>
      </c>
      <c r="H308" s="152">
        <f>D308-D308*Цена_для_оптовых</f>
        <v>2024</v>
      </c>
    </row>
    <row r="309" spans="1:8">
      <c r="A309" s="161">
        <v>12</v>
      </c>
      <c r="B309" s="162">
        <v>30</v>
      </c>
      <c r="C309" s="181" t="s">
        <v>166</v>
      </c>
      <c r="D309" s="150">
        <v>590</v>
      </c>
      <c r="E309" s="191">
        <f>D309-D309*скидка</f>
        <v>531</v>
      </c>
      <c r="F309" s="151">
        <f>D309-D309*опт</f>
        <v>501.5</v>
      </c>
      <c r="G309" s="152">
        <f>D309-D309*вип</f>
        <v>489.7</v>
      </c>
      <c r="H309" s="152">
        <f>D309-D309*Цена_для_оптовых</f>
        <v>472</v>
      </c>
    </row>
    <row r="310" spans="1:8">
      <c r="A310" s="169">
        <v>12</v>
      </c>
      <c r="B310" s="170">
        <v>30</v>
      </c>
      <c r="C310" s="168" t="s">
        <v>701</v>
      </c>
      <c r="D310" s="150">
        <v>490</v>
      </c>
      <c r="E310" s="191">
        <f>D310-D310*скидка</f>
        <v>441</v>
      </c>
      <c r="F310" s="151">
        <f>D310-D310*опт</f>
        <v>416.5</v>
      </c>
      <c r="G310" s="152">
        <f>D310-D310*вип</f>
        <v>406.7</v>
      </c>
      <c r="H310" s="152">
        <f>D310-D310*Цена_для_оптовых</f>
        <v>392</v>
      </c>
    </row>
    <row r="311" spans="1:8">
      <c r="A311" s="153">
        <v>12</v>
      </c>
      <c r="B311" s="154">
        <v>20</v>
      </c>
      <c r="C311" s="181" t="s">
        <v>167</v>
      </c>
      <c r="D311" s="150">
        <v>660</v>
      </c>
      <c r="E311" s="191">
        <f>D311-D311*скидка</f>
        <v>594</v>
      </c>
      <c r="F311" s="151">
        <f>D311-D311*опт</f>
        <v>561</v>
      </c>
      <c r="G311" s="152">
        <f>D311-D311*вип</f>
        <v>547.79999999999995</v>
      </c>
      <c r="H311" s="152">
        <f>D311-D311*Цена_для_оптовых</f>
        <v>528</v>
      </c>
    </row>
    <row r="312" spans="1:8">
      <c r="A312" s="176">
        <v>12</v>
      </c>
      <c r="B312" s="177">
        <v>30</v>
      </c>
      <c r="C312" s="175" t="s">
        <v>724</v>
      </c>
      <c r="D312" s="246">
        <v>390</v>
      </c>
      <c r="E312" s="194">
        <v>390</v>
      </c>
      <c r="F312" s="171">
        <v>390</v>
      </c>
      <c r="G312" s="172">
        <v>390</v>
      </c>
      <c r="H312" s="172">
        <v>390</v>
      </c>
    </row>
    <row r="313" spans="1:8">
      <c r="A313" s="157">
        <v>12</v>
      </c>
      <c r="B313" s="159">
        <v>25</v>
      </c>
      <c r="C313" s="181" t="s">
        <v>168</v>
      </c>
      <c r="D313" s="150">
        <v>550</v>
      </c>
      <c r="E313" s="191">
        <f>D313-D313*скидка</f>
        <v>495</v>
      </c>
      <c r="F313" s="151">
        <f>D313-D313*опт</f>
        <v>467.5</v>
      </c>
      <c r="G313" s="152">
        <f>D313-D313*вип</f>
        <v>456.5</v>
      </c>
      <c r="H313" s="152">
        <f>D313-D313*Цена_для_оптовых</f>
        <v>440</v>
      </c>
    </row>
    <row r="314" spans="1:8">
      <c r="A314" s="157">
        <v>12</v>
      </c>
      <c r="B314" s="159">
        <v>30</v>
      </c>
      <c r="C314" s="181" t="s">
        <v>169</v>
      </c>
      <c r="D314" s="150">
        <v>690</v>
      </c>
      <c r="E314" s="191">
        <f>D314-D314*скидка</f>
        <v>621</v>
      </c>
      <c r="F314" s="151">
        <f>D314-D314*опт</f>
        <v>586.5</v>
      </c>
      <c r="G314" s="152">
        <f>D314-D314*вип</f>
        <v>572.70000000000005</v>
      </c>
      <c r="H314" s="152">
        <f>D314-D314*Цена_для_оптовых</f>
        <v>552</v>
      </c>
    </row>
    <row r="315" spans="1:8" s="178" customFormat="1">
      <c r="A315" s="165">
        <v>14</v>
      </c>
      <c r="B315" s="166">
        <v>55</v>
      </c>
      <c r="C315" s="181" t="s">
        <v>170</v>
      </c>
      <c r="D315" s="150">
        <v>760</v>
      </c>
      <c r="E315" s="191">
        <f>D315-D315*скидка</f>
        <v>684</v>
      </c>
      <c r="F315" s="151">
        <f>D315-D315*опт</f>
        <v>646</v>
      </c>
      <c r="G315" s="152">
        <f>D315-D315*вип</f>
        <v>630.79999999999995</v>
      </c>
      <c r="H315" s="152">
        <f>D315-D315*Цена_для_оптовых</f>
        <v>608</v>
      </c>
    </row>
    <row r="316" spans="1:8">
      <c r="A316" s="169">
        <v>17</v>
      </c>
      <c r="B316" s="170">
        <v>75</v>
      </c>
      <c r="C316" s="168" t="s">
        <v>702</v>
      </c>
      <c r="D316" s="150">
        <v>1420</v>
      </c>
      <c r="E316" s="191">
        <f>D316-D316*скидка</f>
        <v>1278</v>
      </c>
      <c r="F316" s="151">
        <f>D316-D316*опт</f>
        <v>1207</v>
      </c>
      <c r="G316" s="152">
        <f>D316-D316*вип</f>
        <v>1178.5999999999999</v>
      </c>
      <c r="H316" s="152">
        <f>D316-D316*Цена_для_оптовых</f>
        <v>1136</v>
      </c>
    </row>
    <row r="317" spans="1:8">
      <c r="A317" s="52">
        <v>12</v>
      </c>
      <c r="B317" s="53">
        <v>25</v>
      </c>
      <c r="C317" s="180" t="s">
        <v>171</v>
      </c>
      <c r="D317" s="150">
        <v>1180</v>
      </c>
      <c r="E317" s="191">
        <f>D317-D317*скидка</f>
        <v>1062</v>
      </c>
      <c r="F317" s="151">
        <f>D317-D317*опт</f>
        <v>1003</v>
      </c>
      <c r="G317" s="152">
        <f>D317-D317*вип</f>
        <v>979.4</v>
      </c>
      <c r="H317" s="152">
        <f>D317-D317*Цена_для_оптовых</f>
        <v>944</v>
      </c>
    </row>
    <row r="318" spans="1:8" s="178" customFormat="1">
      <c r="A318" s="57">
        <v>11</v>
      </c>
      <c r="B318" s="58">
        <v>15</v>
      </c>
      <c r="C318" s="180" t="s">
        <v>172</v>
      </c>
      <c r="D318" s="150">
        <v>3650</v>
      </c>
      <c r="E318" s="191">
        <f>D318-D318*скидка</f>
        <v>3285</v>
      </c>
      <c r="F318" s="151">
        <f>D318-D318*опт</f>
        <v>3102.5</v>
      </c>
      <c r="G318" s="152">
        <f>D318-D318*вип</f>
        <v>3029.5</v>
      </c>
      <c r="H318" s="152">
        <f>D318-D318*Цена_для_оптовых</f>
        <v>2920</v>
      </c>
    </row>
    <row r="319" spans="1:8">
      <c r="A319" s="169">
        <v>12</v>
      </c>
      <c r="B319" s="170">
        <v>25</v>
      </c>
      <c r="C319" s="168" t="s">
        <v>703</v>
      </c>
      <c r="D319" s="150">
        <v>620</v>
      </c>
      <c r="E319" s="191">
        <f>D319-D319*скидка</f>
        <v>558</v>
      </c>
      <c r="F319" s="151">
        <f>D319-D319*опт</f>
        <v>527</v>
      </c>
      <c r="G319" s="152">
        <f>D319-D319*вип</f>
        <v>514.6</v>
      </c>
      <c r="H319" s="152">
        <f>D319-D319*Цена_для_оптовых</f>
        <v>496</v>
      </c>
    </row>
    <row r="320" spans="1:8">
      <c r="A320" s="169">
        <v>12</v>
      </c>
      <c r="B320" s="170">
        <v>40</v>
      </c>
      <c r="C320" s="168" t="s">
        <v>704</v>
      </c>
      <c r="D320" s="150">
        <v>1140</v>
      </c>
      <c r="E320" s="191">
        <f>D320-D320*скидка</f>
        <v>1026</v>
      </c>
      <c r="F320" s="151">
        <f>D320-D320*опт</f>
        <v>969</v>
      </c>
      <c r="G320" s="152">
        <f>D320-D320*вип</f>
        <v>946.2</v>
      </c>
      <c r="H320" s="152">
        <f>D320-D320*Цена_для_оптовых</f>
        <v>912</v>
      </c>
    </row>
    <row r="321" spans="1:8">
      <c r="A321" s="52">
        <v>12</v>
      </c>
      <c r="B321" s="53">
        <v>30</v>
      </c>
      <c r="C321" s="180" t="s">
        <v>173</v>
      </c>
      <c r="D321" s="150">
        <v>1255</v>
      </c>
      <c r="E321" s="191">
        <f>D321-D321*скидка</f>
        <v>1129.5</v>
      </c>
      <c r="F321" s="151">
        <f>D321-D321*опт</f>
        <v>1066.75</v>
      </c>
      <c r="G321" s="152">
        <f>D321-D321*вип</f>
        <v>1041.6500000000001</v>
      </c>
      <c r="H321" s="152">
        <f>D321-D321*Цена_для_оптовых</f>
        <v>1004</v>
      </c>
    </row>
    <row r="322" spans="1:8">
      <c r="A322" s="70">
        <v>14</v>
      </c>
      <c r="B322" s="70">
        <v>40</v>
      </c>
      <c r="C322" s="180" t="s">
        <v>174</v>
      </c>
      <c r="D322" s="150">
        <v>9900</v>
      </c>
      <c r="E322" s="191">
        <f>D322-D322*скидка</f>
        <v>8910</v>
      </c>
      <c r="F322" s="151">
        <f>D322-D322*опт</f>
        <v>8415</v>
      </c>
      <c r="G322" s="152">
        <f>D322-D322*вип</f>
        <v>8217</v>
      </c>
      <c r="H322" s="152">
        <f>D322-D322*Цена_для_оптовых</f>
        <v>7920</v>
      </c>
    </row>
    <row r="323" spans="1:8">
      <c r="A323" s="70">
        <v>21</v>
      </c>
      <c r="B323" s="70">
        <v>60</v>
      </c>
      <c r="C323" s="180" t="s">
        <v>175</v>
      </c>
      <c r="D323" s="150">
        <v>23900</v>
      </c>
      <c r="E323" s="191">
        <f>D323-D323*скидка</f>
        <v>21510</v>
      </c>
      <c r="F323" s="151">
        <f>D323-D323*опт</f>
        <v>20315</v>
      </c>
      <c r="G323" s="152">
        <f>D323-D323*вип</f>
        <v>19837</v>
      </c>
      <c r="H323" s="152">
        <f>D323-D323*Цена_для_оптовых</f>
        <v>19120</v>
      </c>
    </row>
    <row r="324" spans="1:8">
      <c r="A324" s="52">
        <v>15</v>
      </c>
      <c r="B324" s="53">
        <v>30</v>
      </c>
      <c r="C324" s="181" t="s">
        <v>176</v>
      </c>
      <c r="D324" s="150">
        <v>1150</v>
      </c>
      <c r="E324" s="191">
        <f>D324-D324*скидка</f>
        <v>1035</v>
      </c>
      <c r="F324" s="151">
        <f>D324-D324*опт</f>
        <v>977.5</v>
      </c>
      <c r="G324" s="152">
        <f>D324-D324*вип</f>
        <v>954.5</v>
      </c>
      <c r="H324" s="152">
        <f>D324-D324*Цена_для_оптовых</f>
        <v>920</v>
      </c>
    </row>
    <row r="325" spans="1:8">
      <c r="A325" s="54" t="s">
        <v>52</v>
      </c>
      <c r="B325" s="61"/>
      <c r="C325" s="180" t="s">
        <v>177</v>
      </c>
      <c r="D325" s="150">
        <v>850</v>
      </c>
      <c r="E325" s="191">
        <f>D325-D325*скидка</f>
        <v>765</v>
      </c>
      <c r="F325" s="151">
        <f>D325-D325*опт</f>
        <v>722.5</v>
      </c>
      <c r="G325" s="152">
        <f>D325-D325*вип</f>
        <v>705.5</v>
      </c>
      <c r="H325" s="152">
        <f>D325-D325*Цена_для_оптовых</f>
        <v>680</v>
      </c>
    </row>
    <row r="326" spans="1:8">
      <c r="A326" s="54" t="s">
        <v>52</v>
      </c>
      <c r="B326" s="61"/>
      <c r="C326" s="180" t="s">
        <v>178</v>
      </c>
      <c r="D326" s="150">
        <v>630</v>
      </c>
      <c r="E326" s="191">
        <f>D326-D326*скидка</f>
        <v>567</v>
      </c>
      <c r="F326" s="151">
        <f>D326-D326*опт</f>
        <v>535.5</v>
      </c>
      <c r="G326" s="152">
        <f>D326-D326*вип</f>
        <v>522.9</v>
      </c>
      <c r="H326" s="152">
        <f>D326-D326*Цена_для_оптовых</f>
        <v>504</v>
      </c>
    </row>
    <row r="327" spans="1:8">
      <c r="A327" s="52">
        <v>7</v>
      </c>
      <c r="B327" s="53">
        <v>8</v>
      </c>
      <c r="C327" s="181" t="s">
        <v>179</v>
      </c>
      <c r="D327" s="150">
        <v>915</v>
      </c>
      <c r="E327" s="191">
        <f>D327-D327*скидка</f>
        <v>823.5</v>
      </c>
      <c r="F327" s="151">
        <f>D327-D327*опт</f>
        <v>777.75</v>
      </c>
      <c r="G327" s="152">
        <f>D327-D327*вип</f>
        <v>759.45</v>
      </c>
      <c r="H327" s="152">
        <f>D327-D327*Цена_для_оптовых</f>
        <v>732</v>
      </c>
    </row>
    <row r="328" spans="1:8">
      <c r="A328" s="169">
        <v>6</v>
      </c>
      <c r="B328" s="170">
        <v>10</v>
      </c>
      <c r="C328" s="168" t="s">
        <v>705</v>
      </c>
      <c r="D328" s="150">
        <v>240</v>
      </c>
      <c r="E328" s="191">
        <f>D328-D328*скидка</f>
        <v>216</v>
      </c>
      <c r="F328" s="151">
        <f>D328-D328*опт</f>
        <v>204</v>
      </c>
      <c r="G328" s="152">
        <f>D328-D328*вип</f>
        <v>199.2</v>
      </c>
      <c r="H328" s="152">
        <f>D328-D328*Цена_для_оптовых</f>
        <v>192</v>
      </c>
    </row>
    <row r="329" spans="1:8" s="178" customFormat="1">
      <c r="A329" s="169">
        <v>9</v>
      </c>
      <c r="B329" s="170">
        <v>15</v>
      </c>
      <c r="C329" s="168" t="s">
        <v>706</v>
      </c>
      <c r="D329" s="150">
        <v>599</v>
      </c>
      <c r="E329" s="191">
        <f>D329-D329*скидка</f>
        <v>539.1</v>
      </c>
      <c r="F329" s="151">
        <f>D329-D329*опт</f>
        <v>509.15</v>
      </c>
      <c r="G329" s="152">
        <f>D329-D329*вип</f>
        <v>497.16999999999996</v>
      </c>
      <c r="H329" s="152">
        <f>D329-D329*Цена_для_оптовых</f>
        <v>479.2</v>
      </c>
    </row>
    <row r="330" spans="1:8">
      <c r="A330" s="169">
        <v>9</v>
      </c>
      <c r="B330" s="170">
        <v>10</v>
      </c>
      <c r="C330" s="168" t="s">
        <v>707</v>
      </c>
      <c r="D330" s="150">
        <v>390</v>
      </c>
      <c r="E330" s="191">
        <f>D330-D330*скидка</f>
        <v>351</v>
      </c>
      <c r="F330" s="151">
        <f>D330-D330*опт</f>
        <v>331.5</v>
      </c>
      <c r="G330" s="152">
        <f>D330-D330*вип</f>
        <v>323.7</v>
      </c>
      <c r="H330" s="152">
        <f>D330-D330*Цена_для_оптовых</f>
        <v>312</v>
      </c>
    </row>
    <row r="331" spans="1:8">
      <c r="A331" s="169">
        <v>11</v>
      </c>
      <c r="B331" s="170">
        <v>15</v>
      </c>
      <c r="C331" s="168" t="s">
        <v>708</v>
      </c>
      <c r="D331" s="150">
        <v>570</v>
      </c>
      <c r="E331" s="191">
        <f>D331-D331*скидка</f>
        <v>513</v>
      </c>
      <c r="F331" s="151">
        <f>D331-D331*опт</f>
        <v>484.5</v>
      </c>
      <c r="G331" s="152">
        <f>D331-D331*вип</f>
        <v>473.1</v>
      </c>
      <c r="H331" s="152">
        <f>D331-D331*Цена_для_оптовых</f>
        <v>456</v>
      </c>
    </row>
    <row r="332" spans="1:8">
      <c r="A332" s="52">
        <v>12</v>
      </c>
      <c r="B332" s="53">
        <v>60</v>
      </c>
      <c r="C332" s="181" t="s">
        <v>180</v>
      </c>
      <c r="D332" s="150">
        <v>550</v>
      </c>
      <c r="E332" s="191">
        <f>D332-D332*скидка</f>
        <v>495</v>
      </c>
      <c r="F332" s="151">
        <f>D332-D332*опт</f>
        <v>467.5</v>
      </c>
      <c r="G332" s="152">
        <f>D332-D332*вип</f>
        <v>456.5</v>
      </c>
      <c r="H332" s="152">
        <f>D332-D332*Цена_для_оптовых</f>
        <v>440</v>
      </c>
    </row>
    <row r="333" spans="1:8">
      <c r="A333" s="169">
        <v>9</v>
      </c>
      <c r="B333" s="170">
        <v>10</v>
      </c>
      <c r="C333" s="168" t="s">
        <v>709</v>
      </c>
      <c r="D333" s="150">
        <v>335</v>
      </c>
      <c r="E333" s="191">
        <f>D333-D333*скидка</f>
        <v>301.5</v>
      </c>
      <c r="F333" s="151">
        <f>D333-D333*опт</f>
        <v>284.75</v>
      </c>
      <c r="G333" s="152">
        <f>D333-D333*вип</f>
        <v>278.05</v>
      </c>
      <c r="H333" s="152">
        <f>D333-D333*Цена_для_оптовых</f>
        <v>268</v>
      </c>
    </row>
    <row r="334" spans="1:8">
      <c r="A334" s="52">
        <v>12</v>
      </c>
      <c r="B334" s="53">
        <v>45</v>
      </c>
      <c r="C334" s="181" t="s">
        <v>181</v>
      </c>
      <c r="D334" s="150">
        <v>780</v>
      </c>
      <c r="E334" s="191">
        <f>D334-D334*скидка</f>
        <v>702</v>
      </c>
      <c r="F334" s="151">
        <f>D334-D334*опт</f>
        <v>663</v>
      </c>
      <c r="G334" s="152">
        <f>D334-D334*вип</f>
        <v>647.4</v>
      </c>
      <c r="H334" s="152">
        <f>D334-D334*Цена_для_оптовых</f>
        <v>624</v>
      </c>
    </row>
    <row r="335" spans="1:8" s="178" customFormat="1">
      <c r="A335" s="169">
        <v>9</v>
      </c>
      <c r="B335" s="170">
        <v>10</v>
      </c>
      <c r="C335" s="168" t="s">
        <v>710</v>
      </c>
      <c r="D335" s="150">
        <v>335</v>
      </c>
      <c r="E335" s="191">
        <f>D335-D335*скидка</f>
        <v>301.5</v>
      </c>
      <c r="F335" s="151">
        <f>D335-D335*опт</f>
        <v>284.75</v>
      </c>
      <c r="G335" s="152">
        <f>D335-D335*вип</f>
        <v>278.05</v>
      </c>
      <c r="H335" s="152">
        <f>D335-D335*Цена_для_оптовых</f>
        <v>268</v>
      </c>
    </row>
    <row r="336" spans="1:8">
      <c r="A336" s="169">
        <v>12</v>
      </c>
      <c r="B336" s="170">
        <v>15</v>
      </c>
      <c r="C336" s="168" t="s">
        <v>710</v>
      </c>
      <c r="D336" s="150">
        <v>495</v>
      </c>
      <c r="E336" s="191">
        <f>D336-D336*скидка</f>
        <v>445.5</v>
      </c>
      <c r="F336" s="151">
        <f>D336-D336*опт</f>
        <v>420.75</v>
      </c>
      <c r="G336" s="152">
        <f>D336-D336*вип</f>
        <v>410.85</v>
      </c>
      <c r="H336" s="152">
        <f>D336-D336*Цена_для_оптовых</f>
        <v>396</v>
      </c>
    </row>
    <row r="337" spans="1:8">
      <c r="A337" s="176">
        <v>12</v>
      </c>
      <c r="B337" s="177">
        <v>15</v>
      </c>
      <c r="C337" s="175" t="s">
        <v>722</v>
      </c>
      <c r="D337" s="246">
        <v>420</v>
      </c>
      <c r="E337" s="194">
        <v>420</v>
      </c>
      <c r="F337" s="171">
        <v>420</v>
      </c>
      <c r="G337" s="172">
        <v>420</v>
      </c>
      <c r="H337" s="172">
        <v>420</v>
      </c>
    </row>
    <row r="338" spans="1:8">
      <c r="A338" s="52">
        <v>12</v>
      </c>
      <c r="B338" s="53">
        <v>45</v>
      </c>
      <c r="C338" s="180" t="s">
        <v>182</v>
      </c>
      <c r="D338" s="150">
        <v>2250</v>
      </c>
      <c r="E338" s="191">
        <f>D338-D338*скидка</f>
        <v>2025</v>
      </c>
      <c r="F338" s="151">
        <f>D338-D338*опт</f>
        <v>1912.5</v>
      </c>
      <c r="G338" s="152">
        <f>D338-D338*вип</f>
        <v>1867.5</v>
      </c>
      <c r="H338" s="152">
        <f>D338-D338*Цена_для_оптовых</f>
        <v>1800</v>
      </c>
    </row>
    <row r="339" spans="1:8">
      <c r="A339" s="57">
        <v>12</v>
      </c>
      <c r="B339" s="58">
        <v>20</v>
      </c>
      <c r="C339" s="180" t="s">
        <v>183</v>
      </c>
      <c r="D339" s="150">
        <v>850</v>
      </c>
      <c r="E339" s="191">
        <f>D339-D339*скидка</f>
        <v>765</v>
      </c>
      <c r="F339" s="151">
        <f>D339-D339*опт</f>
        <v>722.5</v>
      </c>
      <c r="G339" s="152">
        <f>D339-D339*вип</f>
        <v>705.5</v>
      </c>
      <c r="H339" s="152">
        <f>D339-D339*Цена_для_оптовых</f>
        <v>680</v>
      </c>
    </row>
    <row r="340" spans="1:8">
      <c r="A340" s="70">
        <v>12</v>
      </c>
      <c r="B340" s="70">
        <v>20</v>
      </c>
      <c r="C340" s="180" t="s">
        <v>184</v>
      </c>
      <c r="D340" s="150">
        <v>1870</v>
      </c>
      <c r="E340" s="191">
        <f>D340-D340*скидка</f>
        <v>1683</v>
      </c>
      <c r="F340" s="151">
        <f>D340-D340*опт</f>
        <v>1589.5</v>
      </c>
      <c r="G340" s="152">
        <f>D340-D340*вип</f>
        <v>1552.1</v>
      </c>
      <c r="H340" s="152">
        <f>D340-D340*Цена_для_оптовых</f>
        <v>1496</v>
      </c>
    </row>
    <row r="341" spans="1:8">
      <c r="A341" s="57">
        <v>12</v>
      </c>
      <c r="B341" s="58">
        <v>15</v>
      </c>
      <c r="C341" s="180" t="s">
        <v>185</v>
      </c>
      <c r="D341" s="150">
        <v>1050</v>
      </c>
      <c r="E341" s="191">
        <f>D341-D341*скидка</f>
        <v>945</v>
      </c>
      <c r="F341" s="151">
        <f>D341-D341*опт</f>
        <v>892.5</v>
      </c>
      <c r="G341" s="152">
        <f>D341-D341*вип</f>
        <v>871.5</v>
      </c>
      <c r="H341" s="152">
        <f>D341-D341*Цена_для_оптовых</f>
        <v>840</v>
      </c>
    </row>
    <row r="342" spans="1:8">
      <c r="A342" s="55">
        <v>6</v>
      </c>
      <c r="B342" s="56">
        <v>5</v>
      </c>
      <c r="C342" s="180" t="s">
        <v>186</v>
      </c>
      <c r="D342" s="150">
        <v>580</v>
      </c>
      <c r="E342" s="191">
        <f>D342-D342*скидка</f>
        <v>522</v>
      </c>
      <c r="F342" s="151">
        <f>D342-D342*опт</f>
        <v>493</v>
      </c>
      <c r="G342" s="152">
        <f>D342-D342*вип</f>
        <v>481.4</v>
      </c>
      <c r="H342" s="152">
        <f>D342-D342*Цена_для_оптовых</f>
        <v>464</v>
      </c>
    </row>
    <row r="343" spans="1:8">
      <c r="A343" s="54" t="s">
        <v>52</v>
      </c>
      <c r="B343" s="54" t="s">
        <v>187</v>
      </c>
      <c r="C343" s="180" t="s">
        <v>186</v>
      </c>
      <c r="D343" s="150">
        <v>470</v>
      </c>
      <c r="E343" s="191">
        <f>D343-D343*скидка</f>
        <v>423</v>
      </c>
      <c r="F343" s="151">
        <f>D343-D343*опт</f>
        <v>399.5</v>
      </c>
      <c r="G343" s="152">
        <f>D343-D343*вип</f>
        <v>390.1</v>
      </c>
      <c r="H343" s="152">
        <f>D343-D343*Цена_для_оптовых</f>
        <v>376</v>
      </c>
    </row>
    <row r="344" spans="1:8">
      <c r="A344" s="54" t="s">
        <v>52</v>
      </c>
      <c r="B344" s="54" t="s">
        <v>187</v>
      </c>
      <c r="C344" s="180" t="s">
        <v>188</v>
      </c>
      <c r="D344" s="150">
        <v>680</v>
      </c>
      <c r="E344" s="191">
        <f>D344-D344*скидка</f>
        <v>612</v>
      </c>
      <c r="F344" s="151">
        <f>D344-D344*опт</f>
        <v>578</v>
      </c>
      <c r="G344" s="152">
        <f>D344-D344*вип</f>
        <v>564.4</v>
      </c>
      <c r="H344" s="152">
        <f>D344-D344*Цена_для_оптовых</f>
        <v>544</v>
      </c>
    </row>
    <row r="345" spans="1:8">
      <c r="A345" s="64">
        <v>13</v>
      </c>
      <c r="B345" s="64">
        <v>35</v>
      </c>
      <c r="C345" s="180" t="s">
        <v>189</v>
      </c>
      <c r="D345" s="150">
        <v>790</v>
      </c>
      <c r="E345" s="191">
        <f>D345-D345*скидка</f>
        <v>711</v>
      </c>
      <c r="F345" s="151">
        <f>D345-D345*опт</f>
        <v>671.5</v>
      </c>
      <c r="G345" s="152">
        <f>D345-D345*вип</f>
        <v>655.7</v>
      </c>
      <c r="H345" s="152">
        <f>D345-D345*Цена_для_оптовых</f>
        <v>632</v>
      </c>
    </row>
    <row r="346" spans="1:8">
      <c r="A346" s="169">
        <v>14</v>
      </c>
      <c r="B346" s="170">
        <v>15</v>
      </c>
      <c r="C346" s="168" t="s">
        <v>711</v>
      </c>
      <c r="D346" s="150">
        <v>2330</v>
      </c>
      <c r="E346" s="191">
        <f>D346-D346*скидка</f>
        <v>2097</v>
      </c>
      <c r="F346" s="151">
        <f>D346-D346*опт</f>
        <v>1980.5</v>
      </c>
      <c r="G346" s="152">
        <f>D346-D346*вип</f>
        <v>1933.9</v>
      </c>
      <c r="H346" s="152">
        <f>D346-D346*Цена_для_оптовых</f>
        <v>1864</v>
      </c>
    </row>
    <row r="347" spans="1:8">
      <c r="A347" s="169">
        <v>12</v>
      </c>
      <c r="B347" s="170">
        <v>45</v>
      </c>
      <c r="C347" s="168" t="s">
        <v>712</v>
      </c>
      <c r="D347" s="150">
        <v>2470</v>
      </c>
      <c r="E347" s="191">
        <f>D347-D347*скидка</f>
        <v>2223</v>
      </c>
      <c r="F347" s="151">
        <f>D347-D347*опт</f>
        <v>2099.5</v>
      </c>
      <c r="G347" s="152">
        <f>D347-D347*вип</f>
        <v>2050.1</v>
      </c>
      <c r="H347" s="152">
        <f>D347-D347*Цена_для_оптовых</f>
        <v>1976</v>
      </c>
    </row>
    <row r="348" spans="1:8">
      <c r="A348" s="52">
        <v>11</v>
      </c>
      <c r="B348" s="53">
        <v>22</v>
      </c>
      <c r="C348" s="181" t="s">
        <v>190</v>
      </c>
      <c r="D348" s="150">
        <v>450</v>
      </c>
      <c r="E348" s="191">
        <f>D348-D348*скидка</f>
        <v>405</v>
      </c>
      <c r="F348" s="151">
        <f>D348-D348*опт</f>
        <v>382.5</v>
      </c>
      <c r="G348" s="152">
        <f>D348-D348*вип</f>
        <v>373.5</v>
      </c>
      <c r="H348" s="152">
        <f>D348-D348*Цена_для_оптовых</f>
        <v>360</v>
      </c>
    </row>
    <row r="349" spans="1:8">
      <c r="A349" s="52">
        <v>11</v>
      </c>
      <c r="B349" s="53">
        <v>20</v>
      </c>
      <c r="C349" s="181" t="s">
        <v>191</v>
      </c>
      <c r="D349" s="150">
        <v>960</v>
      </c>
      <c r="E349" s="191">
        <f>D349-D349*скидка</f>
        <v>864</v>
      </c>
      <c r="F349" s="151">
        <f>D349-D349*опт</f>
        <v>816</v>
      </c>
      <c r="G349" s="152">
        <f>D349-D349*вип</f>
        <v>796.8</v>
      </c>
      <c r="H349" s="152">
        <f>D349-D349*Цена_для_оптовых</f>
        <v>768</v>
      </c>
    </row>
    <row r="350" spans="1:8">
      <c r="A350" s="169">
        <v>12</v>
      </c>
      <c r="B350" s="170">
        <v>25</v>
      </c>
      <c r="C350" s="168" t="s">
        <v>713</v>
      </c>
      <c r="D350" s="150">
        <v>290</v>
      </c>
      <c r="E350" s="191">
        <f>D350-D350*скидка</f>
        <v>261</v>
      </c>
      <c r="F350" s="151">
        <f>D350-D350*опт</f>
        <v>246.5</v>
      </c>
      <c r="G350" s="152">
        <f>D350-D350*вип</f>
        <v>240.7</v>
      </c>
      <c r="H350" s="152">
        <f>D350-D350*Цена_для_оптовых</f>
        <v>232</v>
      </c>
    </row>
    <row r="351" spans="1:8" ht="16">
      <c r="A351" s="167">
        <v>13</v>
      </c>
      <c r="B351" s="167">
        <v>30</v>
      </c>
      <c r="C351" s="179" t="s">
        <v>588</v>
      </c>
      <c r="D351" s="150">
        <v>720</v>
      </c>
      <c r="E351" s="191">
        <f>D351-D351*скидка</f>
        <v>648</v>
      </c>
      <c r="F351" s="151">
        <f>D351-D351*опт</f>
        <v>612</v>
      </c>
      <c r="G351" s="152">
        <f>D351-D351*вип</f>
        <v>597.6</v>
      </c>
      <c r="H351" s="152">
        <f>D351-D351*Цена_для_оптовых</f>
        <v>576</v>
      </c>
    </row>
    <row r="352" spans="1:8" ht="16">
      <c r="A352" s="167">
        <v>13</v>
      </c>
      <c r="B352" s="167">
        <v>30</v>
      </c>
      <c r="C352" s="179" t="s">
        <v>589</v>
      </c>
      <c r="D352" s="150">
        <v>980</v>
      </c>
      <c r="E352" s="191">
        <f>D352-D352*скидка</f>
        <v>882</v>
      </c>
      <c r="F352" s="151">
        <f>D352-D352*опт</f>
        <v>833</v>
      </c>
      <c r="G352" s="152">
        <f>D352-D352*вип</f>
        <v>813.4</v>
      </c>
      <c r="H352" s="152">
        <f>D352-D352*Цена_для_оптовых</f>
        <v>784</v>
      </c>
    </row>
    <row r="353" spans="1:8">
      <c r="A353" s="52">
        <v>11</v>
      </c>
      <c r="B353" s="53">
        <v>22</v>
      </c>
      <c r="C353" s="182" t="s">
        <v>192</v>
      </c>
      <c r="D353" s="150">
        <v>750</v>
      </c>
      <c r="E353" s="191">
        <f>D353-D353*скидка</f>
        <v>675</v>
      </c>
      <c r="F353" s="151">
        <f>D353-D353*опт</f>
        <v>637.5</v>
      </c>
      <c r="G353" s="152">
        <f>D353-D353*вип</f>
        <v>622.5</v>
      </c>
      <c r="H353" s="152">
        <f>D353-D353*Цена_для_оптовых</f>
        <v>600</v>
      </c>
    </row>
    <row r="354" spans="1:8" ht="16">
      <c r="A354" s="167">
        <v>13</v>
      </c>
      <c r="B354" s="167">
        <v>30</v>
      </c>
      <c r="C354" s="179" t="s">
        <v>590</v>
      </c>
      <c r="D354" s="150">
        <v>645</v>
      </c>
      <c r="E354" s="191">
        <f>D354-D354*скидка</f>
        <v>580.5</v>
      </c>
      <c r="F354" s="151">
        <f>D354-D354*опт</f>
        <v>548.25</v>
      </c>
      <c r="G354" s="152">
        <f>D354-D354*вип</f>
        <v>535.35</v>
      </c>
      <c r="H354" s="152">
        <f>D354-D354*Цена_для_оптовых</f>
        <v>516</v>
      </c>
    </row>
    <row r="355" spans="1:8">
      <c r="A355" s="65">
        <v>14</v>
      </c>
      <c r="B355" s="66">
        <v>85</v>
      </c>
      <c r="C355" s="180" t="s">
        <v>193</v>
      </c>
      <c r="D355" s="150">
        <v>3980</v>
      </c>
      <c r="E355" s="191">
        <f>D355-D355*скидка</f>
        <v>3582</v>
      </c>
      <c r="F355" s="151">
        <f>D355-D355*опт</f>
        <v>3383</v>
      </c>
      <c r="G355" s="152">
        <f>D355-D355*вип</f>
        <v>3303.4</v>
      </c>
      <c r="H355" s="152">
        <f>D355-D355*Цена_для_оптовых</f>
        <v>3184</v>
      </c>
    </row>
    <row r="356" spans="1:8">
      <c r="A356" s="65">
        <v>14</v>
      </c>
      <c r="B356" s="66">
        <v>85</v>
      </c>
      <c r="C356" s="180" t="s">
        <v>193</v>
      </c>
      <c r="D356" s="150">
        <v>4390</v>
      </c>
      <c r="E356" s="191">
        <f>D356-D356*скидка</f>
        <v>3951</v>
      </c>
      <c r="F356" s="151">
        <f>D356-D356*опт</f>
        <v>3731.5</v>
      </c>
      <c r="G356" s="152">
        <f>D356-D356*вип</f>
        <v>3643.7</v>
      </c>
      <c r="H356" s="152">
        <f>D356-D356*Цена_для_оптовых</f>
        <v>3512</v>
      </c>
    </row>
    <row r="357" spans="1:8">
      <c r="A357" s="52">
        <v>19</v>
      </c>
      <c r="B357" s="53">
        <v>55</v>
      </c>
      <c r="C357" s="180" t="s">
        <v>194</v>
      </c>
      <c r="D357" s="150">
        <v>5300</v>
      </c>
      <c r="E357" s="191">
        <f>D357-D357*скидка</f>
        <v>4770</v>
      </c>
      <c r="F357" s="151">
        <f>D357-D357*опт</f>
        <v>4505</v>
      </c>
      <c r="G357" s="152">
        <f>D357-D357*вип</f>
        <v>4399</v>
      </c>
      <c r="H357" s="152">
        <f>D357-D357*Цена_для_оптовых</f>
        <v>4240</v>
      </c>
    </row>
    <row r="358" spans="1:8">
      <c r="A358" s="64">
        <v>21</v>
      </c>
      <c r="B358" s="64">
        <v>75</v>
      </c>
      <c r="C358" s="180" t="s">
        <v>195</v>
      </c>
      <c r="D358" s="150">
        <v>8300</v>
      </c>
      <c r="E358" s="191">
        <f>D358-D358*скидка</f>
        <v>7470</v>
      </c>
      <c r="F358" s="151">
        <f>D358-D358*опт</f>
        <v>7055</v>
      </c>
      <c r="G358" s="152">
        <f>D358-D358*вип</f>
        <v>6889</v>
      </c>
      <c r="H358" s="152">
        <f>D358-D358*Цена_для_оптовых</f>
        <v>6640</v>
      </c>
    </row>
    <row r="359" spans="1:8">
      <c r="A359" s="64">
        <v>21</v>
      </c>
      <c r="B359" s="64">
        <v>75</v>
      </c>
      <c r="C359" s="180" t="s">
        <v>196</v>
      </c>
      <c r="D359" s="150">
        <v>8330</v>
      </c>
      <c r="E359" s="191">
        <f>D359-D359*скидка</f>
        <v>7497</v>
      </c>
      <c r="F359" s="151">
        <f>D359-D359*опт</f>
        <v>7080.5</v>
      </c>
      <c r="G359" s="152">
        <f>D359-D359*вип</f>
        <v>6913.9</v>
      </c>
      <c r="H359" s="152">
        <f>D359-D359*Цена_для_оптовых</f>
        <v>6664</v>
      </c>
    </row>
    <row r="360" spans="1:8">
      <c r="A360" s="64">
        <v>12</v>
      </c>
      <c r="B360" s="64">
        <v>25</v>
      </c>
      <c r="C360" s="180" t="s">
        <v>197</v>
      </c>
      <c r="D360" s="150">
        <v>1880</v>
      </c>
      <c r="E360" s="191">
        <f>D360-D360*скидка</f>
        <v>1692</v>
      </c>
      <c r="F360" s="151">
        <f>D360-D360*опт</f>
        <v>1598</v>
      </c>
      <c r="G360" s="152">
        <f>D360-D360*вип</f>
        <v>1560.4</v>
      </c>
      <c r="H360" s="152">
        <f>D360-D360*Цена_для_оптовых</f>
        <v>1504</v>
      </c>
    </row>
    <row r="361" spans="1:8">
      <c r="A361" s="52">
        <v>9</v>
      </c>
      <c r="B361" s="53">
        <v>30</v>
      </c>
      <c r="C361" s="180" t="s">
        <v>198</v>
      </c>
      <c r="D361" s="150">
        <v>1690</v>
      </c>
      <c r="E361" s="191">
        <f>D361-D361*скидка</f>
        <v>1521</v>
      </c>
      <c r="F361" s="151">
        <f>D361-D361*опт</f>
        <v>1436.5</v>
      </c>
      <c r="G361" s="220">
        <f>D361-D361*вип</f>
        <v>1402.7</v>
      </c>
      <c r="H361" s="220">
        <f>D361-D361*Цена_для_оптовых</f>
        <v>1352</v>
      </c>
    </row>
    <row r="362" spans="1:8">
      <c r="A362" s="57">
        <v>20</v>
      </c>
      <c r="B362" s="58">
        <v>70</v>
      </c>
      <c r="C362" s="249" t="s">
        <v>727</v>
      </c>
      <c r="D362" s="150">
        <v>8890</v>
      </c>
      <c r="E362" s="191">
        <f>D362-D362*скидка</f>
        <v>8001</v>
      </c>
      <c r="F362" s="151">
        <f>D362-D362*опт</f>
        <v>7556.5</v>
      </c>
      <c r="G362" s="152">
        <f>D362-D362*вип</f>
        <v>7378.7</v>
      </c>
      <c r="H362" s="152">
        <f>D362-D362*Цена_для_оптовых</f>
        <v>7112</v>
      </c>
    </row>
    <row r="363" spans="1:8">
      <c r="A363" s="52">
        <v>21</v>
      </c>
      <c r="B363" s="53">
        <v>70</v>
      </c>
      <c r="C363" s="180" t="s">
        <v>199</v>
      </c>
      <c r="D363" s="150">
        <v>6700</v>
      </c>
      <c r="E363" s="191">
        <f>D363-D363*скидка</f>
        <v>6030</v>
      </c>
      <c r="F363" s="151">
        <f>D363-D363*опт</f>
        <v>5695</v>
      </c>
      <c r="G363" s="152">
        <f>D363-D363*вип</f>
        <v>5561</v>
      </c>
      <c r="H363" s="152">
        <f>D363-D363*Цена_для_оптовых</f>
        <v>5360</v>
      </c>
    </row>
    <row r="364" spans="1:8">
      <c r="A364" s="64">
        <v>21</v>
      </c>
      <c r="B364" s="64">
        <v>75</v>
      </c>
      <c r="C364" s="180" t="s">
        <v>200</v>
      </c>
      <c r="D364" s="150">
        <v>8300</v>
      </c>
      <c r="E364" s="191">
        <f>D364-D364*скидка</f>
        <v>7470</v>
      </c>
      <c r="F364" s="151">
        <f>D364-D364*опт</f>
        <v>7055</v>
      </c>
      <c r="G364" s="152">
        <f>D364-D364*вип</f>
        <v>6889</v>
      </c>
      <c r="H364" s="152">
        <f>D364-D364*Цена_для_оптовых</f>
        <v>6640</v>
      </c>
    </row>
    <row r="365" spans="1:8">
      <c r="A365" s="169">
        <v>13</v>
      </c>
      <c r="B365" s="170">
        <v>35</v>
      </c>
      <c r="C365" s="168" t="s">
        <v>714</v>
      </c>
      <c r="D365" s="150">
        <v>740</v>
      </c>
      <c r="E365" s="191">
        <f>D365-D365*скидка</f>
        <v>666</v>
      </c>
      <c r="F365" s="151">
        <f>D365-D365*опт</f>
        <v>629</v>
      </c>
      <c r="G365" s="152">
        <f>D365-D365*вип</f>
        <v>614.20000000000005</v>
      </c>
      <c r="H365" s="152">
        <f>D365-D365*Цена_для_оптовых</f>
        <v>592</v>
      </c>
    </row>
    <row r="366" spans="1:8">
      <c r="A366" s="169">
        <v>17</v>
      </c>
      <c r="B366" s="170">
        <v>95</v>
      </c>
      <c r="C366" s="168" t="s">
        <v>715</v>
      </c>
      <c r="D366" s="150">
        <v>1520</v>
      </c>
      <c r="E366" s="191">
        <f>D366-D366*скидка</f>
        <v>1368</v>
      </c>
      <c r="F366" s="151">
        <f>D366-D366*опт</f>
        <v>1292</v>
      </c>
      <c r="G366" s="152">
        <f>D366-D366*вип</f>
        <v>1261.5999999999999</v>
      </c>
      <c r="H366" s="152">
        <f>D366-D366*Цена_для_оптовых</f>
        <v>1216</v>
      </c>
    </row>
    <row r="367" spans="1:8">
      <c r="A367" s="176">
        <v>17</v>
      </c>
      <c r="B367" s="177">
        <v>95</v>
      </c>
      <c r="C367" s="175" t="s">
        <v>721</v>
      </c>
      <c r="D367" s="246">
        <v>1200</v>
      </c>
      <c r="E367" s="194">
        <v>1200</v>
      </c>
      <c r="F367" s="171">
        <v>1200</v>
      </c>
      <c r="G367" s="172">
        <v>1200</v>
      </c>
      <c r="H367" s="172">
        <v>1200</v>
      </c>
    </row>
    <row r="368" spans="1:8">
      <c r="A368" s="169">
        <v>9</v>
      </c>
      <c r="B368" s="170">
        <v>20</v>
      </c>
      <c r="C368" s="168" t="s">
        <v>716</v>
      </c>
      <c r="D368" s="150">
        <v>450</v>
      </c>
      <c r="E368" s="191">
        <f>D368-D368*скидка</f>
        <v>405</v>
      </c>
      <c r="F368" s="151">
        <f>D368-D368*опт</f>
        <v>382.5</v>
      </c>
      <c r="G368" s="152">
        <f>D368-D368*вип</f>
        <v>373.5</v>
      </c>
      <c r="H368" s="152">
        <f>D368-D368*Цена_для_оптовых</f>
        <v>360</v>
      </c>
    </row>
    <row r="369" spans="1:13">
      <c r="A369" s="169">
        <v>9</v>
      </c>
      <c r="B369" s="170">
        <v>25</v>
      </c>
      <c r="C369" s="168" t="s">
        <v>717</v>
      </c>
      <c r="D369" s="150">
        <v>390</v>
      </c>
      <c r="E369" s="191">
        <f>D369-D369*скидка</f>
        <v>351</v>
      </c>
      <c r="F369" s="151">
        <f>D369-D369*опт</f>
        <v>331.5</v>
      </c>
      <c r="G369" s="152">
        <f>D369-D369*вип</f>
        <v>323.7</v>
      </c>
      <c r="H369" s="152">
        <f>D369-D369*Цена_для_оптовых</f>
        <v>312</v>
      </c>
    </row>
    <row r="370" spans="1:13">
      <c r="A370" s="169">
        <v>12</v>
      </c>
      <c r="B370" s="170">
        <v>20</v>
      </c>
      <c r="C370" s="168" t="s">
        <v>718</v>
      </c>
      <c r="D370" s="150">
        <v>675</v>
      </c>
      <c r="E370" s="191">
        <f>D370-D370*скидка</f>
        <v>607.5</v>
      </c>
      <c r="F370" s="151">
        <f>D370-D370*опт</f>
        <v>573.75</v>
      </c>
      <c r="G370" s="152">
        <f>D370-D370*вип</f>
        <v>560.25</v>
      </c>
      <c r="H370" s="152">
        <f>D370-D370*Цена_для_оптовых</f>
        <v>540</v>
      </c>
    </row>
    <row r="371" spans="1:13">
      <c r="A371" s="169">
        <v>12</v>
      </c>
      <c r="B371" s="170">
        <v>40</v>
      </c>
      <c r="C371" s="168" t="s">
        <v>719</v>
      </c>
      <c r="D371" s="150">
        <v>2210</v>
      </c>
      <c r="E371" s="191">
        <f>D371-D371*скидка</f>
        <v>1989</v>
      </c>
      <c r="F371" s="151">
        <f>D371-D371*опт</f>
        <v>1878.5</v>
      </c>
      <c r="G371" s="152">
        <f>D371-D371*вип</f>
        <v>1834.3</v>
      </c>
      <c r="H371" s="152">
        <f>D371-D371*Цена_для_оптовых</f>
        <v>1768</v>
      </c>
    </row>
    <row r="372" spans="1:13">
      <c r="A372" s="59">
        <v>17</v>
      </c>
      <c r="B372" s="60">
        <v>70</v>
      </c>
      <c r="C372" s="180" t="s">
        <v>201</v>
      </c>
      <c r="D372" s="150">
        <v>1850</v>
      </c>
      <c r="E372" s="191">
        <f>D372-D372*скидка</f>
        <v>1665</v>
      </c>
      <c r="F372" s="151">
        <f>D372-D372*опт</f>
        <v>1572.5</v>
      </c>
      <c r="G372" s="152">
        <f>D372-D372*вип</f>
        <v>1535.5</v>
      </c>
      <c r="H372" s="152">
        <f>D372-D372*Цена_для_оптовых</f>
        <v>1480</v>
      </c>
    </row>
    <row r="373" spans="1:13">
      <c r="A373" s="59">
        <v>11</v>
      </c>
      <c r="B373" s="60">
        <v>15</v>
      </c>
      <c r="C373" s="180" t="s">
        <v>202</v>
      </c>
      <c r="D373" s="150">
        <v>750</v>
      </c>
      <c r="E373" s="191">
        <f>D373-D373*скидка</f>
        <v>675</v>
      </c>
      <c r="F373" s="151">
        <f>D373-D373*опт</f>
        <v>637.5</v>
      </c>
      <c r="G373" s="152">
        <f>D373-D373*вип</f>
        <v>622.5</v>
      </c>
      <c r="H373" s="152">
        <f>D373-D373*Цена_для_оптовых</f>
        <v>600</v>
      </c>
    </row>
    <row r="374" spans="1:13">
      <c r="A374" s="169">
        <v>9</v>
      </c>
      <c r="B374" s="170">
        <v>10</v>
      </c>
      <c r="C374" s="168" t="s">
        <v>203</v>
      </c>
      <c r="D374" s="150">
        <v>355</v>
      </c>
      <c r="E374" s="191">
        <f>D374-D374*скидка</f>
        <v>319.5</v>
      </c>
      <c r="F374" s="151">
        <f>D374-D374*опт</f>
        <v>301.75</v>
      </c>
      <c r="G374" s="152">
        <f>D374-D374*вип</f>
        <v>294.64999999999998</v>
      </c>
      <c r="H374" s="152">
        <f>D374-D374*Цена_для_оптовых</f>
        <v>284</v>
      </c>
    </row>
    <row r="375" spans="1:13">
      <c r="A375" s="54">
        <v>6</v>
      </c>
      <c r="B375" s="64" t="s">
        <v>82</v>
      </c>
      <c r="C375" s="180" t="s">
        <v>203</v>
      </c>
      <c r="D375" s="150">
        <v>280</v>
      </c>
      <c r="E375" s="191">
        <f>D375-D375*скидка</f>
        <v>252</v>
      </c>
      <c r="F375" s="151">
        <f>D375-D375*опт</f>
        <v>238</v>
      </c>
      <c r="G375" s="152">
        <f>D375-D375*вип</f>
        <v>232.4</v>
      </c>
      <c r="H375" s="152">
        <f>D375-D375*Цена_для_оптовых</f>
        <v>224</v>
      </c>
    </row>
    <row r="376" spans="1:13" s="11" customFormat="1">
      <c r="A376" s="57">
        <v>27</v>
      </c>
      <c r="B376" s="58">
        <v>25</v>
      </c>
      <c r="C376" s="180" t="s">
        <v>203</v>
      </c>
      <c r="D376" s="150">
        <v>5760</v>
      </c>
      <c r="E376" s="191">
        <f>D376-D376*скидка</f>
        <v>5184</v>
      </c>
      <c r="F376" s="151">
        <f>D376-D376*опт</f>
        <v>4896</v>
      </c>
      <c r="G376" s="152">
        <f>D376-D376*вип</f>
        <v>4780.8</v>
      </c>
      <c r="H376" s="152">
        <f>D376-D376*Цена_для_оптовых</f>
        <v>4608</v>
      </c>
      <c r="I376" s="22"/>
      <c r="J376" s="22"/>
      <c r="K376" s="22"/>
      <c r="L376" s="22"/>
      <c r="M376" s="22"/>
    </row>
    <row r="377" spans="1:13" s="10" customFormat="1">
      <c r="A377" s="57">
        <v>11</v>
      </c>
      <c r="B377" s="58">
        <v>15</v>
      </c>
      <c r="C377" s="180" t="s">
        <v>224</v>
      </c>
      <c r="D377" s="150">
        <v>690</v>
      </c>
      <c r="E377" s="191">
        <f>D377-D377*скидка</f>
        <v>621</v>
      </c>
      <c r="F377" s="151">
        <f>D377-D377*опт</f>
        <v>586.5</v>
      </c>
      <c r="G377" s="152">
        <f>D377-D377*вип</f>
        <v>572.70000000000005</v>
      </c>
      <c r="H377" s="152">
        <f>D377-D377*Цена_для_оптовых</f>
        <v>552</v>
      </c>
      <c r="I377" s="71"/>
      <c r="J377" s="71"/>
      <c r="K377" s="71"/>
      <c r="L377" s="71"/>
      <c r="M377" s="71"/>
    </row>
    <row r="378" spans="1:13">
      <c r="A378" s="54">
        <v>7</v>
      </c>
      <c r="B378" s="64" t="s">
        <v>82</v>
      </c>
      <c r="C378" s="180" t="s">
        <v>225</v>
      </c>
      <c r="D378" s="150">
        <v>1150</v>
      </c>
      <c r="E378" s="191">
        <f>D378-D378*скидка</f>
        <v>1035</v>
      </c>
      <c r="F378" s="151">
        <f>D378-D378*опт</f>
        <v>977.5</v>
      </c>
      <c r="G378" s="152">
        <f>D378-D378*вип</f>
        <v>954.5</v>
      </c>
      <c r="H378" s="152">
        <f>D378-D378*Цена_для_оптовых</f>
        <v>920</v>
      </c>
    </row>
    <row r="379" spans="1:13" hidden="1">
      <c r="A379" s="59">
        <v>12</v>
      </c>
      <c r="B379" s="60">
        <v>75</v>
      </c>
      <c r="C379" s="180" t="s">
        <v>204</v>
      </c>
      <c r="D379" s="150">
        <v>1170</v>
      </c>
      <c r="E379" s="191">
        <f>D379-D379*скидка</f>
        <v>1053</v>
      </c>
      <c r="F379" s="151">
        <f>D379-D379*опт</f>
        <v>994.5</v>
      </c>
      <c r="G379" s="152">
        <f>D379-D379*вип</f>
        <v>971.1</v>
      </c>
      <c r="H379" s="152">
        <f>D379-D379*Цена_для_оптовых</f>
        <v>936</v>
      </c>
    </row>
    <row r="380" spans="1:13" hidden="1">
      <c r="A380" s="59">
        <v>12</v>
      </c>
      <c r="B380" s="60">
        <v>55</v>
      </c>
      <c r="C380" s="180" t="s">
        <v>204</v>
      </c>
      <c r="D380" s="150">
        <v>1060</v>
      </c>
      <c r="E380" s="191">
        <f>D380-D380*скидка</f>
        <v>954</v>
      </c>
      <c r="F380" s="151">
        <f>D380-D380*опт</f>
        <v>901</v>
      </c>
      <c r="G380" s="152">
        <f>D380-D380*вип</f>
        <v>879.8</v>
      </c>
      <c r="H380" s="152">
        <f>D380-D380*Цена_для_оптовых</f>
        <v>848</v>
      </c>
    </row>
    <row r="381" spans="1:13" hidden="1">
      <c r="A381" s="59">
        <v>12</v>
      </c>
      <c r="B381" s="60">
        <v>60</v>
      </c>
      <c r="C381" s="180" t="s">
        <v>204</v>
      </c>
      <c r="D381" s="150">
        <v>1060</v>
      </c>
      <c r="E381" s="191">
        <f>D381-D381*скидка</f>
        <v>954</v>
      </c>
      <c r="F381" s="151">
        <f>D381-D381*опт</f>
        <v>901</v>
      </c>
      <c r="G381" s="152">
        <f>D381-D381*вип</f>
        <v>879.8</v>
      </c>
      <c r="H381" s="152">
        <f>D381-D381*Цена_для_оптовых</f>
        <v>848</v>
      </c>
    </row>
    <row r="382" spans="1:13" hidden="1">
      <c r="A382" s="59">
        <v>12</v>
      </c>
      <c r="B382" s="60">
        <v>70</v>
      </c>
      <c r="C382" s="180" t="s">
        <v>204</v>
      </c>
      <c r="D382" s="150">
        <v>1060</v>
      </c>
      <c r="E382" s="191">
        <f>D382-D382*скидка</f>
        <v>954</v>
      </c>
      <c r="F382" s="151">
        <f>D382-D382*опт</f>
        <v>901</v>
      </c>
      <c r="G382" s="152">
        <f>D382-D382*вип</f>
        <v>879.8</v>
      </c>
      <c r="H382" s="152">
        <f>D382-D382*Цена_для_оптовых</f>
        <v>848</v>
      </c>
    </row>
    <row r="383" spans="1:13" hidden="1">
      <c r="A383" s="59">
        <v>12</v>
      </c>
      <c r="B383" s="60">
        <v>75</v>
      </c>
      <c r="C383" s="180" t="s">
        <v>205</v>
      </c>
      <c r="D383" s="150">
        <v>1060</v>
      </c>
      <c r="E383" s="191">
        <f>D383-D383*скидка</f>
        <v>954</v>
      </c>
      <c r="F383" s="151">
        <f>D383-D383*опт</f>
        <v>901</v>
      </c>
      <c r="G383" s="152">
        <f>D383-D383*вип</f>
        <v>879.8</v>
      </c>
      <c r="H383" s="152">
        <f>D383-D383*Цена_для_оптовых</f>
        <v>848</v>
      </c>
    </row>
    <row r="384" spans="1:13" hidden="1">
      <c r="A384" s="59">
        <v>12</v>
      </c>
      <c r="B384" s="60">
        <v>60</v>
      </c>
      <c r="C384" s="180" t="s">
        <v>206</v>
      </c>
      <c r="D384" s="150">
        <v>1060</v>
      </c>
      <c r="E384" s="191">
        <f>D384-D384*скидка</f>
        <v>954</v>
      </c>
      <c r="F384" s="151">
        <f>D384-D384*опт</f>
        <v>901</v>
      </c>
      <c r="G384" s="152">
        <f>D384-D384*вип</f>
        <v>879.8</v>
      </c>
      <c r="H384" s="152">
        <f>D384-D384*Цена_для_оптовых</f>
        <v>848</v>
      </c>
    </row>
    <row r="385" spans="1:13" s="12" customFormat="1" ht="15.5" hidden="1">
      <c r="A385" s="59">
        <v>12</v>
      </c>
      <c r="B385" s="60">
        <v>75</v>
      </c>
      <c r="C385" s="180" t="s">
        <v>207</v>
      </c>
      <c r="D385" s="150">
        <v>980</v>
      </c>
      <c r="E385" s="191">
        <f>D385-D385*скидка</f>
        <v>882</v>
      </c>
      <c r="F385" s="151">
        <f>D385-D385*опт</f>
        <v>833</v>
      </c>
      <c r="G385" s="152">
        <f>D385-D385*вип</f>
        <v>813.4</v>
      </c>
      <c r="H385" s="152">
        <v>980</v>
      </c>
      <c r="I385" s="92"/>
      <c r="J385" s="92"/>
      <c r="K385" s="92"/>
      <c r="L385" s="92"/>
      <c r="M385" s="92"/>
    </row>
    <row r="386" spans="1:13" s="12" customFormat="1" ht="15.5" hidden="1">
      <c r="A386" s="59">
        <v>12</v>
      </c>
      <c r="B386" s="60">
        <v>55</v>
      </c>
      <c r="C386" s="180" t="s">
        <v>208</v>
      </c>
      <c r="D386" s="150">
        <v>860</v>
      </c>
      <c r="E386" s="191">
        <f>D386-D386*скидка</f>
        <v>774</v>
      </c>
      <c r="F386" s="151">
        <f>D386-D386*опт</f>
        <v>731</v>
      </c>
      <c r="G386" s="152">
        <f>D386-D386*вип</f>
        <v>713.8</v>
      </c>
      <c r="H386" s="152">
        <v>860</v>
      </c>
      <c r="I386" s="92"/>
      <c r="J386" s="92"/>
      <c r="K386" s="92"/>
      <c r="L386" s="92"/>
      <c r="M386" s="92"/>
    </row>
    <row r="387" spans="1:13" s="13" customFormat="1" hidden="1">
      <c r="A387" s="59">
        <v>12</v>
      </c>
      <c r="B387" s="60">
        <v>55</v>
      </c>
      <c r="C387" s="180" t="s">
        <v>209</v>
      </c>
      <c r="D387" s="150">
        <v>1100</v>
      </c>
      <c r="E387" s="191">
        <f>D387-D387*скидка</f>
        <v>990</v>
      </c>
      <c r="F387" s="151">
        <f>D387-D387*опт</f>
        <v>935</v>
      </c>
      <c r="G387" s="152">
        <f>D387-D387*вип</f>
        <v>913</v>
      </c>
      <c r="H387" s="152">
        <f>D387-D387*Цена_для_оптовых</f>
        <v>880</v>
      </c>
      <c r="I387" s="93"/>
      <c r="J387" s="93"/>
      <c r="K387" s="93"/>
      <c r="L387" s="93"/>
      <c r="M387" s="93"/>
    </row>
    <row r="388" spans="1:13" s="13" customFormat="1" hidden="1">
      <c r="A388" s="59">
        <v>12</v>
      </c>
      <c r="B388" s="60">
        <v>65</v>
      </c>
      <c r="C388" s="180" t="s">
        <v>210</v>
      </c>
      <c r="D388" s="150">
        <v>1570</v>
      </c>
      <c r="E388" s="191">
        <f>D388-D388*скидка</f>
        <v>1413</v>
      </c>
      <c r="F388" s="151">
        <f>D388-D388*опт</f>
        <v>1334.5</v>
      </c>
      <c r="G388" s="152">
        <f>D388-D388*вип</f>
        <v>1303.0999999999999</v>
      </c>
      <c r="H388" s="152">
        <f>D388-D388*Цена_для_оптовых</f>
        <v>1256</v>
      </c>
      <c r="I388" s="93"/>
      <c r="J388" s="93"/>
      <c r="K388" s="93"/>
      <c r="L388" s="93"/>
      <c r="M388" s="93"/>
    </row>
    <row r="389" spans="1:13" s="13" customFormat="1" hidden="1">
      <c r="A389" s="59">
        <v>12</v>
      </c>
      <c r="B389" s="60">
        <v>50</v>
      </c>
      <c r="C389" s="180" t="s">
        <v>210</v>
      </c>
      <c r="D389" s="150">
        <v>1250</v>
      </c>
      <c r="E389" s="191">
        <f>D389-D389*скидка</f>
        <v>1125</v>
      </c>
      <c r="F389" s="151">
        <f>D389-D389*опт</f>
        <v>1062.5</v>
      </c>
      <c r="G389" s="152">
        <f>D389-D389*вип</f>
        <v>1037.5</v>
      </c>
      <c r="H389" s="152">
        <f>D389-D389*Цена_для_оптовых</f>
        <v>1000</v>
      </c>
      <c r="I389" s="93"/>
      <c r="J389" s="93"/>
      <c r="K389" s="93"/>
      <c r="L389" s="93"/>
      <c r="M389" s="93"/>
    </row>
    <row r="390" spans="1:13" s="13" customFormat="1" hidden="1">
      <c r="A390" s="59">
        <v>12</v>
      </c>
      <c r="B390" s="60">
        <v>55</v>
      </c>
      <c r="C390" s="180" t="s">
        <v>211</v>
      </c>
      <c r="D390" s="150">
        <v>1490</v>
      </c>
      <c r="E390" s="191">
        <f>D390-D390*скидка</f>
        <v>1341</v>
      </c>
      <c r="F390" s="151">
        <f>D390-D390*опт</f>
        <v>1266.5</v>
      </c>
      <c r="G390" s="152">
        <f>D390-D390*вип</f>
        <v>1236.7</v>
      </c>
      <c r="H390" s="152">
        <f>D390-D390*Цена_для_оптовых</f>
        <v>1192</v>
      </c>
      <c r="I390" s="93"/>
      <c r="J390" s="93"/>
      <c r="K390" s="93"/>
      <c r="L390" s="93"/>
      <c r="M390" s="93"/>
    </row>
    <row r="391" spans="1:13" s="13" customFormat="1" hidden="1">
      <c r="A391" s="59">
        <v>12</v>
      </c>
      <c r="B391" s="60">
        <v>75</v>
      </c>
      <c r="C391" s="180" t="s">
        <v>212</v>
      </c>
      <c r="D391" s="150">
        <v>1790</v>
      </c>
      <c r="E391" s="191">
        <f>D391-D391*скидка</f>
        <v>1611</v>
      </c>
      <c r="F391" s="151">
        <f>D391-D391*опт</f>
        <v>1521.5</v>
      </c>
      <c r="G391" s="152">
        <f>D391-D391*вип</f>
        <v>1485.7</v>
      </c>
      <c r="H391" s="152">
        <f>D391-D391*Цена_для_оптовых</f>
        <v>1432</v>
      </c>
      <c r="I391" s="93"/>
      <c r="J391" s="93"/>
      <c r="K391" s="93"/>
      <c r="L391" s="93"/>
      <c r="M391" s="93"/>
    </row>
    <row r="392" spans="1:13" s="13" customFormat="1" hidden="1">
      <c r="A392" s="59">
        <v>12</v>
      </c>
      <c r="B392" s="60">
        <v>75</v>
      </c>
      <c r="C392" s="180" t="s">
        <v>213</v>
      </c>
      <c r="D392" s="150">
        <v>1580</v>
      </c>
      <c r="E392" s="191">
        <f>D392-D392*скидка</f>
        <v>1422</v>
      </c>
      <c r="F392" s="151">
        <f>D392-D392*опт</f>
        <v>1343</v>
      </c>
      <c r="G392" s="152">
        <f>D392-D392*вип</f>
        <v>1311.4</v>
      </c>
      <c r="H392" s="152">
        <f>D392-D392*Цена_для_оптовых</f>
        <v>1264</v>
      </c>
      <c r="I392" s="93"/>
      <c r="J392" s="93"/>
      <c r="K392" s="93"/>
      <c r="L392" s="93"/>
      <c r="M392" s="93"/>
    </row>
    <row r="393" spans="1:13" s="13" customFormat="1" hidden="1">
      <c r="A393" s="59">
        <v>12</v>
      </c>
      <c r="B393" s="60">
        <v>45</v>
      </c>
      <c r="C393" s="180" t="s">
        <v>213</v>
      </c>
      <c r="D393" s="150">
        <v>1380</v>
      </c>
      <c r="E393" s="191">
        <f>D393-D393*скидка</f>
        <v>1242</v>
      </c>
      <c r="F393" s="151">
        <f>D393-D393*опт</f>
        <v>1173</v>
      </c>
      <c r="G393" s="152">
        <f>D393-D393*вип</f>
        <v>1145.4000000000001</v>
      </c>
      <c r="H393" s="152">
        <f>D393-D393*Цена_для_оптовых</f>
        <v>1104</v>
      </c>
      <c r="I393" s="93"/>
      <c r="J393" s="93"/>
      <c r="K393" s="93"/>
      <c r="L393" s="93"/>
      <c r="M393" s="93"/>
    </row>
    <row r="394" spans="1:13" s="13" customFormat="1" hidden="1">
      <c r="A394" s="59">
        <v>12</v>
      </c>
      <c r="B394" s="60">
        <v>60</v>
      </c>
      <c r="C394" s="180" t="s">
        <v>214</v>
      </c>
      <c r="D394" s="150">
        <v>1650</v>
      </c>
      <c r="E394" s="191">
        <f>D394-D394*скидка</f>
        <v>1485</v>
      </c>
      <c r="F394" s="151">
        <f>D394-D394*опт</f>
        <v>1402.5</v>
      </c>
      <c r="G394" s="152">
        <f>D394-D394*вип</f>
        <v>1369.5</v>
      </c>
      <c r="H394" s="152">
        <f>D394-D394*Цена_для_оптовых</f>
        <v>1320</v>
      </c>
      <c r="I394" s="93"/>
      <c r="J394" s="93"/>
      <c r="K394" s="93"/>
      <c r="L394" s="93"/>
      <c r="M394" s="93"/>
    </row>
    <row r="395" spans="1:13" hidden="1">
      <c r="A395" s="59">
        <v>12</v>
      </c>
      <c r="B395" s="60">
        <v>45</v>
      </c>
      <c r="C395" s="180" t="s">
        <v>215</v>
      </c>
      <c r="D395" s="150">
        <v>1870</v>
      </c>
      <c r="E395" s="191">
        <f>D395-D395*скидка</f>
        <v>1683</v>
      </c>
      <c r="F395" s="151">
        <f>D395-D395*опт</f>
        <v>1589.5</v>
      </c>
      <c r="G395" s="152">
        <f>D395-D395*вип</f>
        <v>1552.1</v>
      </c>
      <c r="H395" s="152">
        <f>D395-D395*Цена_для_оптовых</f>
        <v>1496</v>
      </c>
    </row>
    <row r="396" spans="1:13" hidden="1">
      <c r="A396" s="59">
        <v>12</v>
      </c>
      <c r="B396" s="60">
        <v>35</v>
      </c>
      <c r="C396" s="180" t="s">
        <v>216</v>
      </c>
      <c r="D396" s="150">
        <v>990</v>
      </c>
      <c r="E396" s="191">
        <f>D396-D396*скидка</f>
        <v>891</v>
      </c>
      <c r="F396" s="151">
        <f>D396-D396*опт</f>
        <v>841.5</v>
      </c>
      <c r="G396" s="152">
        <f>D396-D396*вип</f>
        <v>821.7</v>
      </c>
      <c r="H396" s="152">
        <f>D396-D396*Цена_для_оптовых</f>
        <v>792</v>
      </c>
    </row>
    <row r="397" spans="1:13" hidden="1">
      <c r="A397" s="59">
        <v>9</v>
      </c>
      <c r="B397" s="60">
        <v>40</v>
      </c>
      <c r="C397" s="180" t="s">
        <v>217</v>
      </c>
      <c r="D397" s="150">
        <v>690</v>
      </c>
      <c r="E397" s="191">
        <f>D397-D397*скидка</f>
        <v>621</v>
      </c>
      <c r="F397" s="151">
        <f>D397-D397*опт</f>
        <v>586.5</v>
      </c>
      <c r="G397" s="152">
        <f>D397-D397*вип</f>
        <v>572.70000000000005</v>
      </c>
      <c r="H397" s="152">
        <f>D397-D397*Цена_для_оптовых</f>
        <v>552</v>
      </c>
    </row>
    <row r="398" spans="1:13" hidden="1">
      <c r="A398" s="59">
        <v>12</v>
      </c>
      <c r="B398" s="60">
        <v>60</v>
      </c>
      <c r="C398" s="180" t="s">
        <v>218</v>
      </c>
      <c r="D398" s="150">
        <v>1790</v>
      </c>
      <c r="E398" s="191">
        <f>D398-D398*скидка</f>
        <v>1611</v>
      </c>
      <c r="F398" s="151">
        <f>D398-D398*опт</f>
        <v>1521.5</v>
      </c>
      <c r="G398" s="152">
        <f>D398-D398*вип</f>
        <v>1485.7</v>
      </c>
      <c r="H398" s="152">
        <f>D398-D398*Цена_для_оптовых</f>
        <v>1432</v>
      </c>
    </row>
    <row r="399" spans="1:13" hidden="1">
      <c r="A399" s="59">
        <v>12</v>
      </c>
      <c r="B399" s="60">
        <v>45</v>
      </c>
      <c r="C399" s="180" t="s">
        <v>219</v>
      </c>
      <c r="D399" s="150">
        <v>1650</v>
      </c>
      <c r="E399" s="191">
        <f>D399-D399*скидка</f>
        <v>1485</v>
      </c>
      <c r="F399" s="151">
        <f>D399-D399*опт</f>
        <v>1402.5</v>
      </c>
      <c r="G399" s="152">
        <f>D399-D399*вип</f>
        <v>1369.5</v>
      </c>
      <c r="H399" s="152">
        <f>D399-D399*Цена_для_оптовых</f>
        <v>1320</v>
      </c>
    </row>
    <row r="400" spans="1:13" hidden="1">
      <c r="A400" s="59">
        <v>12</v>
      </c>
      <c r="B400" s="60">
        <v>45</v>
      </c>
      <c r="C400" s="180" t="s">
        <v>219</v>
      </c>
      <c r="D400" s="150">
        <v>1650</v>
      </c>
      <c r="E400" s="191">
        <f>D400-D400*скидка</f>
        <v>1485</v>
      </c>
      <c r="F400" s="151">
        <f>D400-D400*опт</f>
        <v>1402.5</v>
      </c>
      <c r="G400" s="152">
        <f>D400-D400*вип</f>
        <v>1369.5</v>
      </c>
      <c r="H400" s="152">
        <f>D400-D400*Цена_для_оптовых</f>
        <v>1320</v>
      </c>
    </row>
    <row r="401" spans="1:13" hidden="1">
      <c r="A401" s="59">
        <v>12</v>
      </c>
      <c r="B401" s="60">
        <v>40</v>
      </c>
      <c r="C401" s="180" t="s">
        <v>220</v>
      </c>
      <c r="D401" s="150">
        <v>1130</v>
      </c>
      <c r="E401" s="191">
        <f>D401-D401*скидка</f>
        <v>1017</v>
      </c>
      <c r="F401" s="151">
        <f>D401-D401*опт</f>
        <v>960.5</v>
      </c>
      <c r="G401" s="152">
        <f>D401-D401*вип</f>
        <v>937.9</v>
      </c>
      <c r="H401" s="152">
        <f>D401-D401*Цена_для_оптовых</f>
        <v>904</v>
      </c>
    </row>
    <row r="402" spans="1:13" s="14" customFormat="1" ht="15.5" hidden="1">
      <c r="A402" s="59">
        <v>12</v>
      </c>
      <c r="B402" s="60">
        <v>45</v>
      </c>
      <c r="C402" s="180" t="s">
        <v>221</v>
      </c>
      <c r="D402" s="150">
        <v>1080</v>
      </c>
      <c r="E402" s="191">
        <f>D402-D402*скидка</f>
        <v>972</v>
      </c>
      <c r="F402" s="151">
        <f>D402-D402*опт</f>
        <v>918</v>
      </c>
      <c r="G402" s="152">
        <f>D402-D402*вип</f>
        <v>896.4</v>
      </c>
      <c r="H402" s="152">
        <v>1080</v>
      </c>
      <c r="I402" s="94"/>
      <c r="J402" s="94"/>
      <c r="K402" s="94"/>
      <c r="L402" s="94"/>
      <c r="M402" s="94"/>
    </row>
    <row r="403" spans="1:13" s="14" customFormat="1" ht="15.5" hidden="1">
      <c r="A403" s="72">
        <v>12</v>
      </c>
      <c r="B403" s="73">
        <v>35</v>
      </c>
      <c r="C403" s="180" t="s">
        <v>222</v>
      </c>
      <c r="D403" s="150">
        <v>790</v>
      </c>
      <c r="E403" s="191">
        <f>D403-D403*скидка</f>
        <v>711</v>
      </c>
      <c r="F403" s="151">
        <f>D403-D403*опт</f>
        <v>671.5</v>
      </c>
      <c r="G403" s="152">
        <f>D403-D403*вип</f>
        <v>655.7</v>
      </c>
      <c r="H403" s="221">
        <v>790</v>
      </c>
      <c r="I403" s="94"/>
      <c r="J403" s="94"/>
      <c r="K403" s="94"/>
      <c r="L403" s="94"/>
      <c r="M403" s="94"/>
    </row>
    <row r="404" spans="1:13" s="14" customFormat="1" ht="15.5" hidden="1">
      <c r="A404" s="72">
        <v>9</v>
      </c>
      <c r="B404" s="73">
        <v>40</v>
      </c>
      <c r="C404" s="180" t="s">
        <v>223</v>
      </c>
      <c r="D404" s="150">
        <v>580</v>
      </c>
      <c r="E404" s="191">
        <f>D404-D404*скидка</f>
        <v>522</v>
      </c>
      <c r="F404" s="151">
        <f>D404-D404*опт</f>
        <v>493</v>
      </c>
      <c r="G404" s="152">
        <f>D404-D404*вип</f>
        <v>481.4</v>
      </c>
      <c r="H404" s="221">
        <v>580</v>
      </c>
      <c r="I404" s="94"/>
      <c r="J404" s="94"/>
      <c r="K404" s="94"/>
      <c r="L404" s="94"/>
      <c r="M404" s="94"/>
    </row>
    <row r="405" spans="1:13">
      <c r="A405" s="169">
        <v>15</v>
      </c>
      <c r="B405" s="170">
        <v>40</v>
      </c>
      <c r="C405" s="168" t="s">
        <v>720</v>
      </c>
      <c r="D405" s="150">
        <v>1365</v>
      </c>
      <c r="E405" s="191">
        <f>D405-D405*скидка</f>
        <v>1228.5</v>
      </c>
      <c r="F405" s="151">
        <f>D405-D405*опт</f>
        <v>1160.25</v>
      </c>
      <c r="G405" s="152">
        <f>D405-D405*вип</f>
        <v>1132.95</v>
      </c>
      <c r="H405" s="152">
        <f>D405-D405*Цена_для_оптовых</f>
        <v>1092</v>
      </c>
    </row>
    <row r="406" spans="1:13" s="15" customFormat="1">
      <c r="A406" s="74">
        <v>12</v>
      </c>
      <c r="B406" s="75">
        <v>15</v>
      </c>
      <c r="C406" s="180" t="s">
        <v>226</v>
      </c>
      <c r="D406" s="150">
        <v>860</v>
      </c>
      <c r="E406" s="191">
        <f>D406-D406*скидка</f>
        <v>774</v>
      </c>
      <c r="F406" s="151">
        <f>D406-D406*опт</f>
        <v>731</v>
      </c>
      <c r="G406" s="152">
        <f>D406-D406*вип</f>
        <v>713.8</v>
      </c>
      <c r="H406" s="152">
        <f>D406-D406*Цена_для_оптовых</f>
        <v>688</v>
      </c>
      <c r="I406" s="95"/>
      <c r="J406" s="95"/>
      <c r="K406" s="95"/>
      <c r="L406" s="95"/>
      <c r="M406" s="95"/>
    </row>
    <row r="407" spans="1:13">
      <c r="A407" s="76">
        <v>9</v>
      </c>
      <c r="B407" s="77">
        <v>15</v>
      </c>
      <c r="C407" s="181" t="s">
        <v>227</v>
      </c>
      <c r="D407" s="150">
        <v>630</v>
      </c>
      <c r="E407" s="191">
        <f>D407-D407*скидка</f>
        <v>567</v>
      </c>
      <c r="F407" s="151">
        <f>D407-D407*опт</f>
        <v>535.5</v>
      </c>
      <c r="G407" s="152">
        <f>D407-D407*вип</f>
        <v>522.9</v>
      </c>
      <c r="H407" s="152">
        <f>D407-D407*Цена_для_оптовых</f>
        <v>504</v>
      </c>
    </row>
    <row r="408" spans="1:13" s="15" customFormat="1">
      <c r="A408" s="251">
        <v>9</v>
      </c>
      <c r="B408" s="253">
        <v>12</v>
      </c>
      <c r="C408" s="168" t="s">
        <v>228</v>
      </c>
      <c r="D408" s="150">
        <v>355</v>
      </c>
      <c r="E408" s="191">
        <f>D408-D408*скидка</f>
        <v>319.5</v>
      </c>
      <c r="F408" s="151">
        <f>D408-D408*опт</f>
        <v>301.75</v>
      </c>
      <c r="G408" s="152">
        <f>D408-D408*вип</f>
        <v>294.64999999999998</v>
      </c>
      <c r="H408" s="152">
        <f>D408-D408*Цена_для_оптовых</f>
        <v>284</v>
      </c>
      <c r="I408" s="95"/>
      <c r="J408" s="95"/>
      <c r="K408" s="95"/>
      <c r="L408" s="95"/>
      <c r="M408" s="95"/>
    </row>
    <row r="409" spans="1:13" s="15" customFormat="1">
      <c r="A409" s="76">
        <v>6</v>
      </c>
      <c r="B409" s="77">
        <v>10</v>
      </c>
      <c r="C409" s="182" t="s">
        <v>228</v>
      </c>
      <c r="D409" s="150">
        <v>285</v>
      </c>
      <c r="E409" s="191">
        <f>D409-D409*скидка</f>
        <v>256.5</v>
      </c>
      <c r="F409" s="151">
        <f>D409-D409*опт</f>
        <v>242.25</v>
      </c>
      <c r="G409" s="152">
        <f>D409-D409*вип</f>
        <v>236.55</v>
      </c>
      <c r="H409" s="152">
        <f>D409-D409*Цена_для_оптовых</f>
        <v>228</v>
      </c>
      <c r="I409" s="95"/>
      <c r="J409" s="95"/>
      <c r="K409" s="95"/>
      <c r="L409" s="95"/>
      <c r="M409" s="95"/>
    </row>
    <row r="410" spans="1:13" s="15" customFormat="1">
      <c r="A410" s="76">
        <v>12</v>
      </c>
      <c r="B410" s="77">
        <v>45</v>
      </c>
      <c r="C410" s="180" t="s">
        <v>229</v>
      </c>
      <c r="D410" s="150">
        <v>720</v>
      </c>
      <c r="E410" s="191">
        <f>D410-D410*скидка</f>
        <v>648</v>
      </c>
      <c r="F410" s="151">
        <f>D410-D410*опт</f>
        <v>612</v>
      </c>
      <c r="G410" s="152">
        <f>D410-D410*вип</f>
        <v>597.6</v>
      </c>
      <c r="H410" s="152">
        <f>D410-D410*Цена_для_оптовых</f>
        <v>576</v>
      </c>
      <c r="I410" s="95"/>
      <c r="J410" s="95"/>
      <c r="K410" s="95"/>
      <c r="L410" s="95"/>
      <c r="M410" s="95"/>
    </row>
    <row r="411" spans="1:13" s="16" customFormat="1" ht="15.5">
      <c r="A411" s="74">
        <v>12</v>
      </c>
      <c r="B411" s="75">
        <v>45</v>
      </c>
      <c r="C411" s="180" t="s">
        <v>229</v>
      </c>
      <c r="D411" s="150">
        <v>850</v>
      </c>
      <c r="E411" s="191">
        <f>D411-D411*скидка</f>
        <v>765</v>
      </c>
      <c r="F411" s="151">
        <f>D411-D411*опт</f>
        <v>722.5</v>
      </c>
      <c r="G411" s="152">
        <f>D411-D411*вип</f>
        <v>705.5</v>
      </c>
      <c r="H411" s="152">
        <f>D411-D411*Цена_для_оптовых</f>
        <v>680</v>
      </c>
      <c r="I411" s="96"/>
      <c r="J411" s="96"/>
      <c r="K411" s="96"/>
      <c r="L411" s="96"/>
      <c r="M411" s="96"/>
    </row>
    <row r="412" spans="1:13" s="15" customFormat="1">
      <c r="A412" s="78">
        <v>23</v>
      </c>
      <c r="B412" s="79">
        <v>120</v>
      </c>
      <c r="C412" s="180" t="s">
        <v>230</v>
      </c>
      <c r="D412" s="150">
        <v>6780</v>
      </c>
      <c r="E412" s="191">
        <f>D412-D412*скидка</f>
        <v>6102</v>
      </c>
      <c r="F412" s="151">
        <f>D412-D412*опт</f>
        <v>5763</v>
      </c>
      <c r="G412" s="152">
        <f>D412-D412*вип</f>
        <v>5627.4</v>
      </c>
      <c r="H412" s="222">
        <f>D412-D412*Цена_для_оптовых</f>
        <v>5424</v>
      </c>
      <c r="I412" s="248" t="s">
        <v>726</v>
      </c>
      <c r="J412" s="247"/>
      <c r="K412" s="95"/>
      <c r="L412" s="95"/>
      <c r="M412" s="95"/>
    </row>
    <row r="413" spans="1:13">
      <c r="A413" s="74">
        <v>11</v>
      </c>
      <c r="B413" s="80">
        <v>15</v>
      </c>
      <c r="C413" s="81" t="s">
        <v>231</v>
      </c>
      <c r="D413" s="150">
        <v>290</v>
      </c>
      <c r="E413" s="223">
        <f>D413*0.9</f>
        <v>261</v>
      </c>
      <c r="F413" s="151">
        <f t="shared" ref="F413:F423" si="0">D413*0.9</f>
        <v>261</v>
      </c>
      <c r="G413" s="152">
        <f t="shared" ref="G413:G423" si="1">D413*0.9</f>
        <v>261</v>
      </c>
      <c r="H413" s="152">
        <f t="shared" ref="H413:H476" si="2">D413*0.9</f>
        <v>261</v>
      </c>
    </row>
    <row r="414" spans="1:13">
      <c r="A414" s="57">
        <v>14</v>
      </c>
      <c r="B414" s="61">
        <v>35</v>
      </c>
      <c r="C414" s="81" t="s">
        <v>232</v>
      </c>
      <c r="D414" s="195">
        <v>1960</v>
      </c>
      <c r="E414" s="224">
        <f>D414*0.9</f>
        <v>1764</v>
      </c>
      <c r="F414" s="225">
        <f t="shared" si="0"/>
        <v>1764</v>
      </c>
      <c r="G414" s="222">
        <f t="shared" si="1"/>
        <v>1764</v>
      </c>
      <c r="H414" s="222">
        <f t="shared" si="2"/>
        <v>1764</v>
      </c>
    </row>
    <row r="415" spans="1:13">
      <c r="A415" s="82" t="s">
        <v>233</v>
      </c>
      <c r="B415" s="83">
        <v>110</v>
      </c>
      <c r="C415" s="84" t="s">
        <v>234</v>
      </c>
      <c r="D415" s="196">
        <v>5500</v>
      </c>
      <c r="E415" s="224">
        <f>D415*0.9</f>
        <v>4950</v>
      </c>
      <c r="F415" s="225">
        <f t="shared" si="0"/>
        <v>4950</v>
      </c>
      <c r="G415" s="222">
        <f t="shared" si="1"/>
        <v>4950</v>
      </c>
      <c r="H415" s="222">
        <f t="shared" si="2"/>
        <v>4950</v>
      </c>
    </row>
    <row r="416" spans="1:13">
      <c r="A416" s="70">
        <v>32</v>
      </c>
      <c r="B416" s="70">
        <v>90</v>
      </c>
      <c r="C416" s="85" t="s">
        <v>235</v>
      </c>
      <c r="D416" s="197">
        <v>18900</v>
      </c>
      <c r="E416" s="224">
        <f>D416*0.9</f>
        <v>17010</v>
      </c>
      <c r="F416" s="225">
        <f t="shared" si="0"/>
        <v>17010</v>
      </c>
      <c r="G416" s="222">
        <f t="shared" si="1"/>
        <v>17010</v>
      </c>
      <c r="H416" s="222">
        <f t="shared" si="2"/>
        <v>17010</v>
      </c>
    </row>
    <row r="417" spans="1:8">
      <c r="A417" s="55">
        <v>32</v>
      </c>
      <c r="B417" s="56">
        <v>110</v>
      </c>
      <c r="C417" s="86" t="s">
        <v>236</v>
      </c>
      <c r="D417" s="198">
        <v>18300</v>
      </c>
      <c r="E417" s="224">
        <f>D417*0.9</f>
        <v>16470</v>
      </c>
      <c r="F417" s="225">
        <f t="shared" si="0"/>
        <v>16470</v>
      </c>
      <c r="G417" s="222">
        <f t="shared" si="1"/>
        <v>16470</v>
      </c>
      <c r="H417" s="222">
        <f t="shared" si="2"/>
        <v>16470</v>
      </c>
    </row>
    <row r="418" spans="1:8">
      <c r="A418" s="59">
        <v>9</v>
      </c>
      <c r="B418" s="60">
        <v>12</v>
      </c>
      <c r="C418" s="87" t="s">
        <v>237</v>
      </c>
      <c r="D418" s="199">
        <v>490</v>
      </c>
      <c r="E418" s="226">
        <v>490</v>
      </c>
      <c r="F418" s="151">
        <f t="shared" si="0"/>
        <v>441</v>
      </c>
      <c r="G418" s="152">
        <f t="shared" si="1"/>
        <v>441</v>
      </c>
      <c r="H418" s="152">
        <f t="shared" si="2"/>
        <v>441</v>
      </c>
    </row>
    <row r="419" spans="1:8">
      <c r="A419" s="83" t="s">
        <v>238</v>
      </c>
      <c r="B419" s="88" t="s">
        <v>239</v>
      </c>
      <c r="C419" s="89" t="s">
        <v>240</v>
      </c>
      <c r="D419" s="200">
        <v>19400</v>
      </c>
      <c r="E419" s="223">
        <f>D419*0.9</f>
        <v>17460</v>
      </c>
      <c r="F419" s="151">
        <f t="shared" si="0"/>
        <v>17460</v>
      </c>
      <c r="G419" s="152">
        <f t="shared" si="1"/>
        <v>17460</v>
      </c>
      <c r="H419" s="152">
        <f t="shared" si="2"/>
        <v>17460</v>
      </c>
    </row>
    <row r="420" spans="1:8">
      <c r="A420" s="83" t="s">
        <v>241</v>
      </c>
      <c r="B420" s="83" t="s">
        <v>242</v>
      </c>
      <c r="C420" s="89" t="s">
        <v>243</v>
      </c>
      <c r="D420" s="200">
        <v>4300</v>
      </c>
      <c r="E420" s="223">
        <f>D420*0.9</f>
        <v>3870</v>
      </c>
      <c r="F420" s="151">
        <f t="shared" si="0"/>
        <v>3870</v>
      </c>
      <c r="G420" s="152">
        <f t="shared" si="1"/>
        <v>3870</v>
      </c>
      <c r="H420" s="152">
        <f t="shared" si="2"/>
        <v>3870</v>
      </c>
    </row>
    <row r="421" spans="1:8">
      <c r="A421" s="83" t="s">
        <v>244</v>
      </c>
      <c r="B421" s="83" t="s">
        <v>242</v>
      </c>
      <c r="C421" s="89" t="s">
        <v>243</v>
      </c>
      <c r="D421" s="200">
        <v>890</v>
      </c>
      <c r="E421" s="223">
        <f>D421*0.9</f>
        <v>801</v>
      </c>
      <c r="F421" s="151">
        <f t="shared" si="0"/>
        <v>801</v>
      </c>
      <c r="G421" s="152">
        <f t="shared" si="1"/>
        <v>801</v>
      </c>
      <c r="H421" s="152">
        <f t="shared" si="2"/>
        <v>801</v>
      </c>
    </row>
    <row r="422" spans="1:8">
      <c r="A422" s="83" t="s">
        <v>245</v>
      </c>
      <c r="B422" s="88" t="s">
        <v>246</v>
      </c>
      <c r="C422" s="89" t="s">
        <v>243</v>
      </c>
      <c r="D422" s="200">
        <v>1450</v>
      </c>
      <c r="E422" s="223">
        <f>D422*0.9</f>
        <v>1305</v>
      </c>
      <c r="F422" s="151">
        <f t="shared" si="0"/>
        <v>1305</v>
      </c>
      <c r="G422" s="152">
        <f t="shared" si="1"/>
        <v>1305</v>
      </c>
      <c r="H422" s="152">
        <f t="shared" si="2"/>
        <v>1305</v>
      </c>
    </row>
    <row r="423" spans="1:8">
      <c r="A423" s="83" t="s">
        <v>245</v>
      </c>
      <c r="B423" s="88" t="s">
        <v>246</v>
      </c>
      <c r="C423" s="89" t="s">
        <v>247</v>
      </c>
      <c r="D423" s="200">
        <v>1580</v>
      </c>
      <c r="E423" s="223">
        <f>D423*0.9</f>
        <v>1422</v>
      </c>
      <c r="F423" s="151">
        <f t="shared" si="0"/>
        <v>1422</v>
      </c>
      <c r="G423" s="152">
        <f t="shared" si="1"/>
        <v>1422</v>
      </c>
      <c r="H423" s="152">
        <f t="shared" si="2"/>
        <v>1422</v>
      </c>
    </row>
    <row r="424" spans="1:8">
      <c r="A424" s="57">
        <v>9</v>
      </c>
      <c r="B424" s="58">
        <v>12</v>
      </c>
      <c r="C424" s="86" t="s">
        <v>248</v>
      </c>
      <c r="D424" s="200">
        <v>470</v>
      </c>
      <c r="E424" s="191">
        <f>D424-D424*скидка</f>
        <v>423</v>
      </c>
      <c r="F424" s="151">
        <f>D424-D424*опт</f>
        <v>399.5</v>
      </c>
      <c r="G424" s="152">
        <f>D424-D424*вип</f>
        <v>390.1</v>
      </c>
      <c r="H424" s="222">
        <f t="shared" si="2"/>
        <v>423</v>
      </c>
    </row>
    <row r="425" spans="1:8">
      <c r="A425" s="90" t="s">
        <v>249</v>
      </c>
      <c r="B425" s="90" t="s">
        <v>23</v>
      </c>
      <c r="C425" s="91" t="s">
        <v>248</v>
      </c>
      <c r="D425" s="200">
        <v>510</v>
      </c>
      <c r="E425" s="224">
        <f t="shared" ref="E425:E456" si="3">D425*0.9</f>
        <v>459</v>
      </c>
      <c r="F425" s="225">
        <f t="shared" ref="F425:F456" si="4">D425*0.9</f>
        <v>459</v>
      </c>
      <c r="G425" s="222">
        <f t="shared" ref="G425:G456" si="5">D425*0.9</f>
        <v>459</v>
      </c>
      <c r="H425" s="222">
        <f t="shared" si="2"/>
        <v>459</v>
      </c>
    </row>
    <row r="426" spans="1:8">
      <c r="A426" s="83" t="s">
        <v>245</v>
      </c>
      <c r="B426" s="88" t="s">
        <v>246</v>
      </c>
      <c r="C426" s="89" t="s">
        <v>248</v>
      </c>
      <c r="D426" s="200">
        <v>1450</v>
      </c>
      <c r="E426" s="223">
        <f t="shared" si="3"/>
        <v>1305</v>
      </c>
      <c r="F426" s="151">
        <f t="shared" si="4"/>
        <v>1305</v>
      </c>
      <c r="G426" s="152">
        <f t="shared" si="5"/>
        <v>1305</v>
      </c>
      <c r="H426" s="152">
        <f t="shared" si="2"/>
        <v>1305</v>
      </c>
    </row>
    <row r="427" spans="1:8" ht="25">
      <c r="A427" s="83" t="s">
        <v>250</v>
      </c>
      <c r="B427" s="88" t="s">
        <v>251</v>
      </c>
      <c r="C427" s="89" t="s">
        <v>252</v>
      </c>
      <c r="D427" s="200">
        <v>13550</v>
      </c>
      <c r="E427" s="223">
        <f t="shared" si="3"/>
        <v>12195</v>
      </c>
      <c r="F427" s="151">
        <f t="shared" si="4"/>
        <v>12195</v>
      </c>
      <c r="G427" s="152">
        <f t="shared" si="5"/>
        <v>12195</v>
      </c>
      <c r="H427" s="152">
        <f t="shared" si="2"/>
        <v>12195</v>
      </c>
    </row>
    <row r="428" spans="1:8">
      <c r="A428" s="90" t="s">
        <v>253</v>
      </c>
      <c r="B428" s="90" t="s">
        <v>24</v>
      </c>
      <c r="C428" s="91" t="s">
        <v>254</v>
      </c>
      <c r="D428" s="200">
        <v>1620</v>
      </c>
      <c r="E428" s="224">
        <f t="shared" si="3"/>
        <v>1458</v>
      </c>
      <c r="F428" s="225">
        <f t="shared" si="4"/>
        <v>1458</v>
      </c>
      <c r="G428" s="222">
        <f t="shared" si="5"/>
        <v>1458</v>
      </c>
      <c r="H428" s="222">
        <f t="shared" si="2"/>
        <v>1458</v>
      </c>
    </row>
    <row r="429" spans="1:8">
      <c r="A429" s="82"/>
      <c r="B429" s="83" t="s">
        <v>255</v>
      </c>
      <c r="C429" s="84" t="s">
        <v>256</v>
      </c>
      <c r="D429" s="200">
        <v>12680</v>
      </c>
      <c r="E429" s="224">
        <f t="shared" si="3"/>
        <v>11412</v>
      </c>
      <c r="F429" s="225">
        <f t="shared" si="4"/>
        <v>11412</v>
      </c>
      <c r="G429" s="222">
        <f t="shared" si="5"/>
        <v>11412</v>
      </c>
      <c r="H429" s="222">
        <f t="shared" si="2"/>
        <v>11412</v>
      </c>
    </row>
    <row r="430" spans="1:8">
      <c r="A430" s="83" t="s">
        <v>245</v>
      </c>
      <c r="B430" s="88" t="s">
        <v>257</v>
      </c>
      <c r="C430" s="89" t="s">
        <v>258</v>
      </c>
      <c r="D430" s="200">
        <v>1550</v>
      </c>
      <c r="E430" s="223">
        <f t="shared" si="3"/>
        <v>1395</v>
      </c>
      <c r="F430" s="151">
        <f t="shared" si="4"/>
        <v>1395</v>
      </c>
      <c r="G430" s="152">
        <f t="shared" si="5"/>
        <v>1395</v>
      </c>
      <c r="H430" s="152">
        <f t="shared" si="2"/>
        <v>1395</v>
      </c>
    </row>
    <row r="431" spans="1:8">
      <c r="A431" s="83" t="s">
        <v>244</v>
      </c>
      <c r="B431" s="88" t="s">
        <v>242</v>
      </c>
      <c r="C431" s="89" t="s">
        <v>259</v>
      </c>
      <c r="D431" s="200">
        <v>890</v>
      </c>
      <c r="E431" s="223">
        <f t="shared" si="3"/>
        <v>801</v>
      </c>
      <c r="F431" s="151">
        <f t="shared" si="4"/>
        <v>801</v>
      </c>
      <c r="G431" s="152">
        <f t="shared" si="5"/>
        <v>801</v>
      </c>
      <c r="H431" s="152">
        <f t="shared" si="2"/>
        <v>801</v>
      </c>
    </row>
    <row r="432" spans="1:8">
      <c r="A432" s="83" t="s">
        <v>245</v>
      </c>
      <c r="B432" s="88" t="s">
        <v>246</v>
      </c>
      <c r="C432" s="89" t="s">
        <v>259</v>
      </c>
      <c r="D432" s="200">
        <v>1500</v>
      </c>
      <c r="E432" s="223">
        <f t="shared" si="3"/>
        <v>1350</v>
      </c>
      <c r="F432" s="151">
        <f t="shared" si="4"/>
        <v>1350</v>
      </c>
      <c r="G432" s="152">
        <f t="shared" si="5"/>
        <v>1350</v>
      </c>
      <c r="H432" s="152">
        <f t="shared" si="2"/>
        <v>1350</v>
      </c>
    </row>
    <row r="433" spans="1:13">
      <c r="A433" s="90" t="s">
        <v>260</v>
      </c>
      <c r="B433" s="90" t="s">
        <v>261</v>
      </c>
      <c r="C433" s="91" t="s">
        <v>262</v>
      </c>
      <c r="D433" s="198">
        <v>6250</v>
      </c>
      <c r="E433" s="223">
        <f t="shared" si="3"/>
        <v>5625</v>
      </c>
      <c r="F433" s="151">
        <f t="shared" si="4"/>
        <v>5625</v>
      </c>
      <c r="G433" s="152">
        <f t="shared" si="5"/>
        <v>5625</v>
      </c>
      <c r="H433" s="152">
        <f t="shared" si="2"/>
        <v>5625</v>
      </c>
    </row>
    <row r="434" spans="1:13" s="17" customFormat="1">
      <c r="A434" s="83" t="s">
        <v>263</v>
      </c>
      <c r="B434" s="88" t="s">
        <v>242</v>
      </c>
      <c r="C434" s="89" t="s">
        <v>264</v>
      </c>
      <c r="D434" s="200">
        <v>1290</v>
      </c>
      <c r="E434" s="223">
        <f t="shared" si="3"/>
        <v>1161</v>
      </c>
      <c r="F434" s="151">
        <f t="shared" si="4"/>
        <v>1161</v>
      </c>
      <c r="G434" s="152">
        <f t="shared" si="5"/>
        <v>1161</v>
      </c>
      <c r="H434" s="152">
        <f t="shared" si="2"/>
        <v>1161</v>
      </c>
      <c r="I434" s="97"/>
      <c r="J434" s="97"/>
      <c r="K434" s="97"/>
      <c r="L434" s="97"/>
      <c r="M434" s="97"/>
    </row>
    <row r="435" spans="1:13">
      <c r="A435" s="83" t="s">
        <v>245</v>
      </c>
      <c r="B435" s="88" t="s">
        <v>265</v>
      </c>
      <c r="C435" s="89" t="s">
        <v>266</v>
      </c>
      <c r="D435" s="200">
        <v>1450</v>
      </c>
      <c r="E435" s="223">
        <f t="shared" si="3"/>
        <v>1305</v>
      </c>
      <c r="F435" s="151">
        <f t="shared" si="4"/>
        <v>1305</v>
      </c>
      <c r="G435" s="152">
        <f t="shared" si="5"/>
        <v>1305</v>
      </c>
      <c r="H435" s="152">
        <f t="shared" si="2"/>
        <v>1305</v>
      </c>
    </row>
    <row r="436" spans="1:13">
      <c r="A436" s="83" t="s">
        <v>263</v>
      </c>
      <c r="B436" s="88" t="s">
        <v>265</v>
      </c>
      <c r="C436" s="89" t="s">
        <v>267</v>
      </c>
      <c r="D436" s="200">
        <v>1690</v>
      </c>
      <c r="E436" s="223">
        <f t="shared" si="3"/>
        <v>1521</v>
      </c>
      <c r="F436" s="151">
        <f t="shared" si="4"/>
        <v>1521</v>
      </c>
      <c r="G436" s="152">
        <f t="shared" si="5"/>
        <v>1521</v>
      </c>
      <c r="H436" s="152">
        <f t="shared" si="2"/>
        <v>1521</v>
      </c>
    </row>
    <row r="437" spans="1:13" ht="12" customHeight="1">
      <c r="A437" s="98" t="s">
        <v>268</v>
      </c>
      <c r="B437" s="99" t="s">
        <v>269</v>
      </c>
      <c r="C437" s="100" t="s">
        <v>270</v>
      </c>
      <c r="D437" s="201">
        <v>1480</v>
      </c>
      <c r="E437" s="223">
        <f t="shared" si="3"/>
        <v>1332</v>
      </c>
      <c r="F437" s="151">
        <f t="shared" si="4"/>
        <v>1332</v>
      </c>
      <c r="G437" s="152">
        <f t="shared" si="5"/>
        <v>1332</v>
      </c>
      <c r="H437" s="152">
        <f t="shared" si="2"/>
        <v>1332</v>
      </c>
    </row>
    <row r="438" spans="1:13">
      <c r="A438" s="98" t="s">
        <v>253</v>
      </c>
      <c r="B438" s="99" t="s">
        <v>253</v>
      </c>
      <c r="C438" s="100" t="s">
        <v>271</v>
      </c>
      <c r="D438" s="201">
        <v>1620</v>
      </c>
      <c r="E438" s="223">
        <f t="shared" si="3"/>
        <v>1458</v>
      </c>
      <c r="F438" s="151">
        <f t="shared" si="4"/>
        <v>1458</v>
      </c>
      <c r="G438" s="152">
        <f t="shared" si="5"/>
        <v>1458</v>
      </c>
      <c r="H438" s="152">
        <f t="shared" si="2"/>
        <v>1458</v>
      </c>
    </row>
    <row r="439" spans="1:13">
      <c r="A439" s="101" t="s">
        <v>272</v>
      </c>
      <c r="B439" s="102" t="s">
        <v>273</v>
      </c>
      <c r="C439" s="103" t="s">
        <v>274</v>
      </c>
      <c r="D439" s="201">
        <v>36600</v>
      </c>
      <c r="E439" s="223">
        <f t="shared" si="3"/>
        <v>32940</v>
      </c>
      <c r="F439" s="151">
        <f t="shared" si="4"/>
        <v>32940</v>
      </c>
      <c r="G439" s="152">
        <f t="shared" si="5"/>
        <v>32940</v>
      </c>
      <c r="H439" s="152">
        <f t="shared" si="2"/>
        <v>32940</v>
      </c>
    </row>
    <row r="440" spans="1:13">
      <c r="A440" s="98" t="s">
        <v>253</v>
      </c>
      <c r="B440" s="99" t="s">
        <v>53</v>
      </c>
      <c r="C440" s="100" t="s">
        <v>275</v>
      </c>
      <c r="D440" s="201">
        <v>1620</v>
      </c>
      <c r="E440" s="227">
        <f t="shared" si="3"/>
        <v>1458</v>
      </c>
      <c r="F440" s="228">
        <f t="shared" si="4"/>
        <v>1458</v>
      </c>
      <c r="G440" s="221">
        <f t="shared" si="5"/>
        <v>1458</v>
      </c>
      <c r="H440" s="221">
        <f t="shared" si="2"/>
        <v>1458</v>
      </c>
    </row>
    <row r="441" spans="1:13">
      <c r="A441" s="70">
        <v>26</v>
      </c>
      <c r="B441" s="104">
        <v>60</v>
      </c>
      <c r="C441" s="85" t="s">
        <v>276</v>
      </c>
      <c r="D441" s="197">
        <v>6990</v>
      </c>
      <c r="E441" s="227">
        <f t="shared" si="3"/>
        <v>6291</v>
      </c>
      <c r="F441" s="228">
        <f t="shared" si="4"/>
        <v>6291</v>
      </c>
      <c r="G441" s="221">
        <f t="shared" si="5"/>
        <v>6291</v>
      </c>
      <c r="H441" s="221">
        <f t="shared" si="2"/>
        <v>6291</v>
      </c>
    </row>
    <row r="442" spans="1:13">
      <c r="A442" s="83" t="s">
        <v>245</v>
      </c>
      <c r="B442" s="88" t="s">
        <v>277</v>
      </c>
      <c r="C442" s="89" t="s">
        <v>278</v>
      </c>
      <c r="D442" s="200">
        <v>1290</v>
      </c>
      <c r="E442" s="227">
        <f t="shared" si="3"/>
        <v>1161</v>
      </c>
      <c r="F442" s="228">
        <f t="shared" si="4"/>
        <v>1161</v>
      </c>
      <c r="G442" s="221">
        <f t="shared" si="5"/>
        <v>1161</v>
      </c>
      <c r="H442" s="221">
        <f t="shared" si="2"/>
        <v>1161</v>
      </c>
    </row>
    <row r="443" spans="1:13">
      <c r="A443" s="90" t="s">
        <v>249</v>
      </c>
      <c r="B443" s="90" t="s">
        <v>253</v>
      </c>
      <c r="C443" s="91" t="s">
        <v>279</v>
      </c>
      <c r="D443" s="198">
        <v>450</v>
      </c>
      <c r="E443" s="227">
        <f t="shared" si="3"/>
        <v>405</v>
      </c>
      <c r="F443" s="228">
        <f t="shared" si="4"/>
        <v>405</v>
      </c>
      <c r="G443" s="221">
        <f t="shared" si="5"/>
        <v>405</v>
      </c>
      <c r="H443" s="221">
        <f t="shared" si="2"/>
        <v>405</v>
      </c>
    </row>
    <row r="444" spans="1:13">
      <c r="A444" s="59">
        <v>15</v>
      </c>
      <c r="B444" s="60">
        <v>55</v>
      </c>
      <c r="C444" s="81" t="s">
        <v>280</v>
      </c>
      <c r="D444" s="198">
        <v>1490</v>
      </c>
      <c r="E444" s="227">
        <f t="shared" si="3"/>
        <v>1341</v>
      </c>
      <c r="F444" s="228">
        <f t="shared" si="4"/>
        <v>1341</v>
      </c>
      <c r="G444" s="221">
        <f t="shared" si="5"/>
        <v>1341</v>
      </c>
      <c r="H444" s="221">
        <f t="shared" si="2"/>
        <v>1341</v>
      </c>
    </row>
    <row r="445" spans="1:13">
      <c r="A445" s="83" t="s">
        <v>245</v>
      </c>
      <c r="B445" s="88" t="s">
        <v>257</v>
      </c>
      <c r="C445" s="89" t="s">
        <v>281</v>
      </c>
      <c r="D445" s="200">
        <v>1300</v>
      </c>
      <c r="E445" s="227">
        <f t="shared" si="3"/>
        <v>1170</v>
      </c>
      <c r="F445" s="228">
        <f t="shared" si="4"/>
        <v>1170</v>
      </c>
      <c r="G445" s="221">
        <f t="shared" si="5"/>
        <v>1170</v>
      </c>
      <c r="H445" s="221">
        <f t="shared" si="2"/>
        <v>1170</v>
      </c>
    </row>
    <row r="446" spans="1:13">
      <c r="A446" s="83" t="s">
        <v>263</v>
      </c>
      <c r="B446" s="88" t="s">
        <v>257</v>
      </c>
      <c r="C446" s="89" t="s">
        <v>282</v>
      </c>
      <c r="D446" s="200">
        <v>3200</v>
      </c>
      <c r="E446" s="227">
        <f t="shared" si="3"/>
        <v>2880</v>
      </c>
      <c r="F446" s="228">
        <f t="shared" si="4"/>
        <v>2880</v>
      </c>
      <c r="G446" s="221">
        <f t="shared" si="5"/>
        <v>2880</v>
      </c>
      <c r="H446" s="221">
        <f t="shared" si="2"/>
        <v>2880</v>
      </c>
    </row>
    <row r="447" spans="1:13">
      <c r="A447" s="83" t="s">
        <v>283</v>
      </c>
      <c r="B447" s="88" t="s">
        <v>265</v>
      </c>
      <c r="C447" s="89" t="s">
        <v>282</v>
      </c>
      <c r="D447" s="200">
        <v>6500</v>
      </c>
      <c r="E447" s="227">
        <f t="shared" si="3"/>
        <v>5850</v>
      </c>
      <c r="F447" s="228">
        <f t="shared" si="4"/>
        <v>5850</v>
      </c>
      <c r="G447" s="221">
        <f t="shared" si="5"/>
        <v>5850</v>
      </c>
      <c r="H447" s="221">
        <f t="shared" si="2"/>
        <v>5850</v>
      </c>
    </row>
    <row r="448" spans="1:13">
      <c r="A448" s="83" t="s">
        <v>263</v>
      </c>
      <c r="B448" s="88" t="s">
        <v>257</v>
      </c>
      <c r="C448" s="89" t="s">
        <v>284</v>
      </c>
      <c r="D448" s="200">
        <v>2400</v>
      </c>
      <c r="E448" s="227">
        <f t="shared" si="3"/>
        <v>2160</v>
      </c>
      <c r="F448" s="228">
        <f t="shared" si="4"/>
        <v>2160</v>
      </c>
      <c r="G448" s="221">
        <f t="shared" si="5"/>
        <v>2160</v>
      </c>
      <c r="H448" s="221">
        <f t="shared" si="2"/>
        <v>2160</v>
      </c>
    </row>
    <row r="449" spans="1:8">
      <c r="A449" s="90" t="s">
        <v>249</v>
      </c>
      <c r="B449" s="90" t="s">
        <v>118</v>
      </c>
      <c r="C449" s="91" t="s">
        <v>285</v>
      </c>
      <c r="D449" s="198">
        <v>510</v>
      </c>
      <c r="E449" s="227">
        <f t="shared" si="3"/>
        <v>459</v>
      </c>
      <c r="F449" s="228">
        <f t="shared" si="4"/>
        <v>459</v>
      </c>
      <c r="G449" s="221">
        <f t="shared" si="5"/>
        <v>459</v>
      </c>
      <c r="H449" s="221">
        <f t="shared" si="2"/>
        <v>459</v>
      </c>
    </row>
    <row r="450" spans="1:8">
      <c r="A450" s="83" t="s">
        <v>263</v>
      </c>
      <c r="B450" s="88" t="s">
        <v>257</v>
      </c>
      <c r="C450" s="89" t="s">
        <v>286</v>
      </c>
      <c r="D450" s="200">
        <v>1870</v>
      </c>
      <c r="E450" s="227">
        <f t="shared" si="3"/>
        <v>1683</v>
      </c>
      <c r="F450" s="228">
        <f t="shared" si="4"/>
        <v>1683</v>
      </c>
      <c r="G450" s="221">
        <f t="shared" si="5"/>
        <v>1683</v>
      </c>
      <c r="H450" s="221">
        <f t="shared" si="2"/>
        <v>1683</v>
      </c>
    </row>
    <row r="451" spans="1:8">
      <c r="A451" s="83" t="s">
        <v>245</v>
      </c>
      <c r="B451" s="88" t="s">
        <v>265</v>
      </c>
      <c r="C451" s="89" t="s">
        <v>287</v>
      </c>
      <c r="D451" s="200">
        <v>1690</v>
      </c>
      <c r="E451" s="227">
        <f t="shared" si="3"/>
        <v>1521</v>
      </c>
      <c r="F451" s="228">
        <f t="shared" si="4"/>
        <v>1521</v>
      </c>
      <c r="G451" s="221">
        <f t="shared" si="5"/>
        <v>1521</v>
      </c>
      <c r="H451" s="221">
        <f t="shared" si="2"/>
        <v>1521</v>
      </c>
    </row>
    <row r="452" spans="1:8">
      <c r="A452" s="98" t="s">
        <v>249</v>
      </c>
      <c r="B452" s="99" t="s">
        <v>261</v>
      </c>
      <c r="C452" s="100" t="s">
        <v>288</v>
      </c>
      <c r="D452" s="201">
        <v>1250</v>
      </c>
      <c r="E452" s="227">
        <f t="shared" si="3"/>
        <v>1125</v>
      </c>
      <c r="F452" s="228">
        <f t="shared" si="4"/>
        <v>1125</v>
      </c>
      <c r="G452" s="221">
        <f t="shared" si="5"/>
        <v>1125</v>
      </c>
      <c r="H452" s="221">
        <f t="shared" si="2"/>
        <v>1125</v>
      </c>
    </row>
    <row r="453" spans="1:8">
      <c r="A453" s="82" t="s">
        <v>263</v>
      </c>
      <c r="B453" s="83"/>
      <c r="C453" s="84" t="s">
        <v>289</v>
      </c>
      <c r="D453" s="198">
        <v>1790</v>
      </c>
      <c r="E453" s="227">
        <f t="shared" si="3"/>
        <v>1611</v>
      </c>
      <c r="F453" s="228">
        <f t="shared" si="4"/>
        <v>1611</v>
      </c>
      <c r="G453" s="221">
        <f t="shared" si="5"/>
        <v>1611</v>
      </c>
      <c r="H453" s="221">
        <f t="shared" si="2"/>
        <v>1611</v>
      </c>
    </row>
    <row r="454" spans="1:8">
      <c r="A454" s="82" t="s">
        <v>290</v>
      </c>
      <c r="B454" s="83" t="s">
        <v>273</v>
      </c>
      <c r="C454" s="84" t="s">
        <v>291</v>
      </c>
      <c r="D454" s="198">
        <v>15500</v>
      </c>
      <c r="E454" s="227">
        <f t="shared" si="3"/>
        <v>13950</v>
      </c>
      <c r="F454" s="228">
        <f t="shared" si="4"/>
        <v>13950</v>
      </c>
      <c r="G454" s="221">
        <f t="shared" si="5"/>
        <v>13950</v>
      </c>
      <c r="H454" s="221">
        <f t="shared" si="2"/>
        <v>13950</v>
      </c>
    </row>
    <row r="455" spans="1:8">
      <c r="A455" s="90" t="s">
        <v>253</v>
      </c>
      <c r="B455" s="90" t="s">
        <v>261</v>
      </c>
      <c r="C455" s="91" t="s">
        <v>292</v>
      </c>
      <c r="D455" s="198">
        <v>1620</v>
      </c>
      <c r="E455" s="227">
        <f t="shared" si="3"/>
        <v>1458</v>
      </c>
      <c r="F455" s="228">
        <f t="shared" si="4"/>
        <v>1458</v>
      </c>
      <c r="G455" s="221">
        <f t="shared" si="5"/>
        <v>1458</v>
      </c>
      <c r="H455" s="221">
        <f t="shared" si="2"/>
        <v>1458</v>
      </c>
    </row>
    <row r="456" spans="1:8" ht="14">
      <c r="A456" s="54" t="s">
        <v>253</v>
      </c>
      <c r="B456" s="54" t="s">
        <v>293</v>
      </c>
      <c r="C456" s="105" t="s">
        <v>294</v>
      </c>
      <c r="D456" s="202">
        <v>2450</v>
      </c>
      <c r="E456" s="227">
        <f t="shared" si="3"/>
        <v>2205</v>
      </c>
      <c r="F456" s="228">
        <f t="shared" si="4"/>
        <v>2205</v>
      </c>
      <c r="G456" s="221">
        <f t="shared" si="5"/>
        <v>2205</v>
      </c>
      <c r="H456" s="221">
        <f t="shared" si="2"/>
        <v>2205</v>
      </c>
    </row>
    <row r="457" spans="1:8">
      <c r="A457" s="70" t="s">
        <v>295</v>
      </c>
      <c r="B457" s="104"/>
      <c r="C457" s="91" t="s">
        <v>296</v>
      </c>
      <c r="D457" s="197">
        <v>595</v>
      </c>
      <c r="E457" s="227">
        <f t="shared" ref="E457:E488" si="6">D457*0.9</f>
        <v>535.5</v>
      </c>
      <c r="F457" s="228">
        <f t="shared" ref="F457:F488" si="7">D457*0.9</f>
        <v>535.5</v>
      </c>
      <c r="G457" s="221">
        <f t="shared" ref="G457:G488" si="8">D457*0.9</f>
        <v>535.5</v>
      </c>
      <c r="H457" s="221">
        <f t="shared" si="2"/>
        <v>535.5</v>
      </c>
    </row>
    <row r="458" spans="1:8">
      <c r="A458" s="52">
        <v>12</v>
      </c>
      <c r="B458" s="53">
        <v>22</v>
      </c>
      <c r="C458" s="91" t="s">
        <v>297</v>
      </c>
      <c r="D458" s="203">
        <v>560</v>
      </c>
      <c r="E458" s="229">
        <f t="shared" si="6"/>
        <v>504</v>
      </c>
      <c r="F458" s="228">
        <f t="shared" si="7"/>
        <v>504</v>
      </c>
      <c r="G458" s="221">
        <f t="shared" si="8"/>
        <v>504</v>
      </c>
      <c r="H458" s="221">
        <f t="shared" si="2"/>
        <v>504</v>
      </c>
    </row>
    <row r="459" spans="1:8" ht="12.65" customHeight="1">
      <c r="A459" s="57">
        <v>32</v>
      </c>
      <c r="B459" s="61">
        <v>170</v>
      </c>
      <c r="C459" s="91" t="s">
        <v>298</v>
      </c>
      <c r="D459" s="150">
        <v>15900</v>
      </c>
      <c r="E459" s="229">
        <f t="shared" si="6"/>
        <v>14310</v>
      </c>
      <c r="F459" s="230">
        <f t="shared" si="7"/>
        <v>14310</v>
      </c>
      <c r="G459" s="231">
        <f t="shared" si="8"/>
        <v>14310</v>
      </c>
      <c r="H459" s="231">
        <f t="shared" si="2"/>
        <v>14310</v>
      </c>
    </row>
    <row r="460" spans="1:8" ht="12.65" customHeight="1">
      <c r="A460" s="83" t="s">
        <v>250</v>
      </c>
      <c r="B460" s="106">
        <v>80</v>
      </c>
      <c r="C460" s="91" t="s">
        <v>299</v>
      </c>
      <c r="D460" s="200">
        <v>10500</v>
      </c>
      <c r="E460" s="227">
        <f t="shared" si="6"/>
        <v>9450</v>
      </c>
      <c r="F460" s="228">
        <f t="shared" si="7"/>
        <v>9450</v>
      </c>
      <c r="G460" s="221">
        <f t="shared" si="8"/>
        <v>9450</v>
      </c>
      <c r="H460" s="221">
        <f t="shared" si="2"/>
        <v>9450</v>
      </c>
    </row>
    <row r="461" spans="1:8" ht="12.65" customHeight="1">
      <c r="A461" s="83" t="s">
        <v>244</v>
      </c>
      <c r="B461" s="106">
        <v>60</v>
      </c>
      <c r="C461" s="91" t="s">
        <v>300</v>
      </c>
      <c r="D461" s="200">
        <v>10500</v>
      </c>
      <c r="E461" s="227">
        <f t="shared" si="6"/>
        <v>9450</v>
      </c>
      <c r="F461" s="228">
        <f t="shared" si="7"/>
        <v>9450</v>
      </c>
      <c r="G461" s="221">
        <f t="shared" si="8"/>
        <v>9450</v>
      </c>
      <c r="H461" s="221">
        <f t="shared" si="2"/>
        <v>9450</v>
      </c>
    </row>
    <row r="462" spans="1:8" ht="12.65" customHeight="1">
      <c r="A462" s="82" t="s">
        <v>301</v>
      </c>
      <c r="B462" s="83">
        <v>60</v>
      </c>
      <c r="C462" s="91" t="s">
        <v>302</v>
      </c>
      <c r="D462" s="198">
        <v>30700</v>
      </c>
      <c r="E462" s="227">
        <f t="shared" si="6"/>
        <v>27630</v>
      </c>
      <c r="F462" s="228">
        <f t="shared" si="7"/>
        <v>27630</v>
      </c>
      <c r="G462" s="221">
        <f t="shared" si="8"/>
        <v>27630</v>
      </c>
      <c r="H462" s="221">
        <f t="shared" si="2"/>
        <v>27630</v>
      </c>
    </row>
    <row r="463" spans="1:8" ht="12.65" customHeight="1">
      <c r="A463" s="82" t="s">
        <v>301</v>
      </c>
      <c r="B463" s="83">
        <v>60</v>
      </c>
      <c r="C463" s="91" t="s">
        <v>302</v>
      </c>
      <c r="D463" s="198">
        <v>33800</v>
      </c>
      <c r="E463" s="227">
        <f t="shared" si="6"/>
        <v>30420</v>
      </c>
      <c r="F463" s="228">
        <f t="shared" si="7"/>
        <v>30420</v>
      </c>
      <c r="G463" s="221">
        <f t="shared" si="8"/>
        <v>30420</v>
      </c>
      <c r="H463" s="221">
        <f t="shared" si="2"/>
        <v>30420</v>
      </c>
    </row>
    <row r="464" spans="1:8" ht="12.65" customHeight="1">
      <c r="A464" s="82" t="s">
        <v>303</v>
      </c>
      <c r="B464" s="83">
        <v>90</v>
      </c>
      <c r="C464" s="91" t="s">
        <v>302</v>
      </c>
      <c r="D464" s="198">
        <v>82800</v>
      </c>
      <c r="E464" s="227">
        <f t="shared" si="6"/>
        <v>74520</v>
      </c>
      <c r="F464" s="228">
        <f t="shared" si="7"/>
        <v>74520</v>
      </c>
      <c r="G464" s="221">
        <f t="shared" si="8"/>
        <v>74520</v>
      </c>
      <c r="H464" s="221">
        <f t="shared" si="2"/>
        <v>74520</v>
      </c>
    </row>
    <row r="465" spans="1:8" ht="12.65" customHeight="1">
      <c r="A465" s="82" t="s">
        <v>304</v>
      </c>
      <c r="B465" s="83">
        <v>200</v>
      </c>
      <c r="C465" s="91" t="s">
        <v>305</v>
      </c>
      <c r="D465" s="198">
        <v>96300</v>
      </c>
      <c r="E465" s="227">
        <f t="shared" si="6"/>
        <v>86670</v>
      </c>
      <c r="F465" s="228">
        <f t="shared" si="7"/>
        <v>86670</v>
      </c>
      <c r="G465" s="221">
        <f t="shared" si="8"/>
        <v>86670</v>
      </c>
      <c r="H465" s="221">
        <f t="shared" si="2"/>
        <v>86670</v>
      </c>
    </row>
    <row r="466" spans="1:8" ht="12.65" customHeight="1">
      <c r="A466" s="107" t="s">
        <v>260</v>
      </c>
      <c r="B466" s="107" t="s">
        <v>269</v>
      </c>
      <c r="C466" s="91" t="s">
        <v>306</v>
      </c>
      <c r="D466" s="204">
        <v>2500</v>
      </c>
      <c r="E466" s="227">
        <f t="shared" si="6"/>
        <v>2250</v>
      </c>
      <c r="F466" s="228">
        <f t="shared" si="7"/>
        <v>2250</v>
      </c>
      <c r="G466" s="221">
        <f t="shared" si="8"/>
        <v>2250</v>
      </c>
      <c r="H466" s="221">
        <f t="shared" si="2"/>
        <v>2250</v>
      </c>
    </row>
    <row r="467" spans="1:8" ht="12.65" customHeight="1">
      <c r="A467" s="57">
        <v>19</v>
      </c>
      <c r="B467" s="61">
        <v>30</v>
      </c>
      <c r="C467" s="91" t="s">
        <v>307</v>
      </c>
      <c r="D467" s="150">
        <v>3390</v>
      </c>
      <c r="E467" s="229">
        <f t="shared" si="6"/>
        <v>3051</v>
      </c>
      <c r="F467" s="230">
        <f t="shared" si="7"/>
        <v>3051</v>
      </c>
      <c r="G467" s="231">
        <f t="shared" si="8"/>
        <v>3051</v>
      </c>
      <c r="H467" s="231">
        <f t="shared" si="2"/>
        <v>3051</v>
      </c>
    </row>
    <row r="468" spans="1:8" ht="12.65" customHeight="1">
      <c r="A468" s="54" t="s">
        <v>308</v>
      </c>
      <c r="B468" s="54" t="s">
        <v>118</v>
      </c>
      <c r="C468" s="91" t="s">
        <v>307</v>
      </c>
      <c r="D468" s="150">
        <v>1760</v>
      </c>
      <c r="E468" s="229">
        <f t="shared" si="6"/>
        <v>1584</v>
      </c>
      <c r="F468" s="230">
        <f t="shared" si="7"/>
        <v>1584</v>
      </c>
      <c r="G468" s="231">
        <f t="shared" si="8"/>
        <v>1584</v>
      </c>
      <c r="H468" s="231">
        <f t="shared" si="2"/>
        <v>1584</v>
      </c>
    </row>
    <row r="469" spans="1:8" ht="12.65" customHeight="1">
      <c r="A469" s="54" t="s">
        <v>260</v>
      </c>
      <c r="B469" s="54" t="s">
        <v>269</v>
      </c>
      <c r="C469" s="91" t="s">
        <v>309</v>
      </c>
      <c r="D469" s="150">
        <v>1970</v>
      </c>
      <c r="E469" s="229">
        <f t="shared" si="6"/>
        <v>1773</v>
      </c>
      <c r="F469" s="230">
        <f t="shared" si="7"/>
        <v>1773</v>
      </c>
      <c r="G469" s="231">
        <f t="shared" si="8"/>
        <v>1773</v>
      </c>
      <c r="H469" s="231">
        <f t="shared" si="2"/>
        <v>1773</v>
      </c>
    </row>
    <row r="470" spans="1:8" ht="12.65" customHeight="1">
      <c r="A470" s="54" t="s">
        <v>249</v>
      </c>
      <c r="B470" s="54" t="s">
        <v>310</v>
      </c>
      <c r="C470" s="91" t="s">
        <v>309</v>
      </c>
      <c r="D470" s="150">
        <v>530</v>
      </c>
      <c r="E470" s="229">
        <f t="shared" si="6"/>
        <v>477</v>
      </c>
      <c r="F470" s="230">
        <f t="shared" si="7"/>
        <v>477</v>
      </c>
      <c r="G470" s="231">
        <f t="shared" si="8"/>
        <v>477</v>
      </c>
      <c r="H470" s="231">
        <f t="shared" si="2"/>
        <v>477</v>
      </c>
    </row>
    <row r="471" spans="1:8" ht="12.65" customHeight="1">
      <c r="A471" s="57">
        <v>19</v>
      </c>
      <c r="B471" s="61">
        <v>25</v>
      </c>
      <c r="C471" s="91" t="s">
        <v>311</v>
      </c>
      <c r="D471" s="150">
        <v>3390</v>
      </c>
      <c r="E471" s="229">
        <f t="shared" si="6"/>
        <v>3051</v>
      </c>
      <c r="F471" s="230">
        <f t="shared" si="7"/>
        <v>3051</v>
      </c>
      <c r="G471" s="231">
        <f t="shared" si="8"/>
        <v>3051</v>
      </c>
      <c r="H471" s="231">
        <f t="shared" si="2"/>
        <v>3051</v>
      </c>
    </row>
    <row r="472" spans="1:8" ht="12.65" customHeight="1">
      <c r="A472" s="57">
        <v>19</v>
      </c>
      <c r="B472" s="61">
        <v>25</v>
      </c>
      <c r="C472" s="91" t="s">
        <v>312</v>
      </c>
      <c r="D472" s="150">
        <v>3390</v>
      </c>
      <c r="E472" s="229">
        <f t="shared" si="6"/>
        <v>3051</v>
      </c>
      <c r="F472" s="230">
        <f t="shared" si="7"/>
        <v>3051</v>
      </c>
      <c r="G472" s="231">
        <f t="shared" si="8"/>
        <v>3051</v>
      </c>
      <c r="H472" s="231">
        <f t="shared" si="2"/>
        <v>3051</v>
      </c>
    </row>
    <row r="473" spans="1:8" ht="11.5" customHeight="1">
      <c r="A473" s="70" t="s">
        <v>310</v>
      </c>
      <c r="B473" s="70" t="s">
        <v>24</v>
      </c>
      <c r="C473" s="91" t="s">
        <v>313</v>
      </c>
      <c r="D473" s="197">
        <v>1990</v>
      </c>
      <c r="E473" s="227">
        <f t="shared" si="6"/>
        <v>1791</v>
      </c>
      <c r="F473" s="228">
        <f t="shared" si="7"/>
        <v>1791</v>
      </c>
      <c r="G473" s="221">
        <f t="shared" si="8"/>
        <v>1791</v>
      </c>
      <c r="H473" s="221">
        <f t="shared" si="2"/>
        <v>1791</v>
      </c>
    </row>
    <row r="474" spans="1:8" ht="12.65" customHeight="1">
      <c r="A474" s="70">
        <v>38</v>
      </c>
      <c r="B474" s="70">
        <v>130</v>
      </c>
      <c r="C474" s="91" t="s">
        <v>314</v>
      </c>
      <c r="D474" s="197">
        <v>23500</v>
      </c>
      <c r="E474" s="227">
        <f t="shared" si="6"/>
        <v>21150</v>
      </c>
      <c r="F474" s="228">
        <f t="shared" si="7"/>
        <v>21150</v>
      </c>
      <c r="G474" s="221">
        <f t="shared" si="8"/>
        <v>21150</v>
      </c>
      <c r="H474" s="221">
        <f t="shared" si="2"/>
        <v>21150</v>
      </c>
    </row>
    <row r="475" spans="1:8" ht="12.65" customHeight="1">
      <c r="A475" s="70">
        <v>38</v>
      </c>
      <c r="B475" s="104">
        <v>130</v>
      </c>
      <c r="C475" s="91" t="s">
        <v>315</v>
      </c>
      <c r="D475" s="197">
        <v>25650</v>
      </c>
      <c r="E475" s="227">
        <f t="shared" si="6"/>
        <v>23085</v>
      </c>
      <c r="F475" s="228">
        <f t="shared" si="7"/>
        <v>23085</v>
      </c>
      <c r="G475" s="221">
        <f t="shared" si="8"/>
        <v>23085</v>
      </c>
      <c r="H475" s="221">
        <f t="shared" si="2"/>
        <v>23085</v>
      </c>
    </row>
    <row r="476" spans="1:8" ht="12.65" customHeight="1">
      <c r="A476" s="82" t="s">
        <v>316</v>
      </c>
      <c r="B476" s="83">
        <v>90</v>
      </c>
      <c r="C476" s="91" t="s">
        <v>317</v>
      </c>
      <c r="D476" s="198">
        <v>15800</v>
      </c>
      <c r="E476" s="227">
        <f t="shared" si="6"/>
        <v>14220</v>
      </c>
      <c r="F476" s="228">
        <f t="shared" si="7"/>
        <v>14220</v>
      </c>
      <c r="G476" s="221">
        <f t="shared" si="8"/>
        <v>14220</v>
      </c>
      <c r="H476" s="221">
        <f t="shared" si="2"/>
        <v>14220</v>
      </c>
    </row>
    <row r="477" spans="1:8" ht="12.65" customHeight="1">
      <c r="A477" s="82" t="s">
        <v>301</v>
      </c>
      <c r="B477" s="83">
        <v>90</v>
      </c>
      <c r="C477" s="91" t="s">
        <v>318</v>
      </c>
      <c r="D477" s="198">
        <v>24100</v>
      </c>
      <c r="E477" s="227">
        <f t="shared" si="6"/>
        <v>21690</v>
      </c>
      <c r="F477" s="228">
        <f t="shared" si="7"/>
        <v>21690</v>
      </c>
      <c r="G477" s="221">
        <f t="shared" si="8"/>
        <v>21690</v>
      </c>
      <c r="H477" s="221">
        <f t="shared" ref="H477:H540" si="9">D477*0.9</f>
        <v>21690</v>
      </c>
    </row>
    <row r="478" spans="1:8" ht="12.65" customHeight="1">
      <c r="A478" s="82" t="s">
        <v>316</v>
      </c>
      <c r="B478" s="83">
        <v>90</v>
      </c>
      <c r="C478" s="91" t="s">
        <v>319</v>
      </c>
      <c r="D478" s="198">
        <v>15800</v>
      </c>
      <c r="E478" s="227">
        <f t="shared" si="6"/>
        <v>14220</v>
      </c>
      <c r="F478" s="228">
        <f t="shared" si="7"/>
        <v>14220</v>
      </c>
      <c r="G478" s="221">
        <f t="shared" si="8"/>
        <v>14220</v>
      </c>
      <c r="H478" s="221">
        <f t="shared" si="9"/>
        <v>14220</v>
      </c>
    </row>
    <row r="479" spans="1:8" ht="12.65" customHeight="1">
      <c r="A479" s="82" t="s">
        <v>301</v>
      </c>
      <c r="B479" s="83">
        <v>120</v>
      </c>
      <c r="C479" s="91" t="s">
        <v>319</v>
      </c>
      <c r="D479" s="198">
        <v>25000</v>
      </c>
      <c r="E479" s="227">
        <f t="shared" si="6"/>
        <v>22500</v>
      </c>
      <c r="F479" s="228">
        <f t="shared" si="7"/>
        <v>22500</v>
      </c>
      <c r="G479" s="221">
        <f t="shared" si="8"/>
        <v>22500</v>
      </c>
      <c r="H479" s="221">
        <f t="shared" si="9"/>
        <v>22500</v>
      </c>
    </row>
    <row r="480" spans="1:8" ht="12.65" customHeight="1">
      <c r="A480" s="82" t="s">
        <v>320</v>
      </c>
      <c r="B480" s="83" t="s">
        <v>321</v>
      </c>
      <c r="C480" s="91" t="s">
        <v>322</v>
      </c>
      <c r="D480" s="198">
        <v>29850</v>
      </c>
      <c r="E480" s="227">
        <f t="shared" si="6"/>
        <v>26865</v>
      </c>
      <c r="F480" s="228">
        <f t="shared" si="7"/>
        <v>26865</v>
      </c>
      <c r="G480" s="221">
        <f t="shared" si="8"/>
        <v>26865</v>
      </c>
      <c r="H480" s="221">
        <f t="shared" si="9"/>
        <v>26865</v>
      </c>
    </row>
    <row r="481" spans="1:8" ht="12.65" customHeight="1">
      <c r="A481" s="57">
        <v>19</v>
      </c>
      <c r="B481" s="61">
        <v>45</v>
      </c>
      <c r="C481" s="91" t="s">
        <v>323</v>
      </c>
      <c r="D481" s="150">
        <v>2500</v>
      </c>
      <c r="E481" s="229">
        <f t="shared" si="6"/>
        <v>2250</v>
      </c>
      <c r="F481" s="230">
        <f t="shared" si="7"/>
        <v>2250</v>
      </c>
      <c r="G481" s="231">
        <f t="shared" si="8"/>
        <v>2250</v>
      </c>
      <c r="H481" s="231">
        <f t="shared" si="9"/>
        <v>2250</v>
      </c>
    </row>
    <row r="482" spans="1:8">
      <c r="A482" s="70">
        <v>38</v>
      </c>
      <c r="B482" s="70">
        <v>125</v>
      </c>
      <c r="C482" s="91" t="s">
        <v>324</v>
      </c>
      <c r="D482" s="197">
        <v>37500</v>
      </c>
      <c r="E482" s="227">
        <f t="shared" si="6"/>
        <v>33750</v>
      </c>
      <c r="F482" s="228">
        <f t="shared" si="7"/>
        <v>33750</v>
      </c>
      <c r="G482" s="221">
        <f t="shared" si="8"/>
        <v>33750</v>
      </c>
      <c r="H482" s="221">
        <f t="shared" si="9"/>
        <v>33750</v>
      </c>
    </row>
    <row r="483" spans="1:8">
      <c r="A483" s="55">
        <v>13</v>
      </c>
      <c r="B483" s="56">
        <v>20</v>
      </c>
      <c r="C483" s="91" t="s">
        <v>325</v>
      </c>
      <c r="D483" s="198">
        <v>1290</v>
      </c>
      <c r="E483" s="227">
        <f t="shared" si="6"/>
        <v>1161</v>
      </c>
      <c r="F483" s="228">
        <f t="shared" si="7"/>
        <v>1161</v>
      </c>
      <c r="G483" s="221">
        <f t="shared" si="8"/>
        <v>1161</v>
      </c>
      <c r="H483" s="221">
        <f t="shared" si="9"/>
        <v>1161</v>
      </c>
    </row>
    <row r="484" spans="1:8">
      <c r="A484" s="82" t="s">
        <v>326</v>
      </c>
      <c r="B484" s="83" t="s">
        <v>327</v>
      </c>
      <c r="C484" s="91" t="s">
        <v>328</v>
      </c>
      <c r="D484" s="198">
        <v>1080</v>
      </c>
      <c r="E484" s="227">
        <f t="shared" si="6"/>
        <v>972</v>
      </c>
      <c r="F484" s="228">
        <f t="shared" si="7"/>
        <v>972</v>
      </c>
      <c r="G484" s="221">
        <f t="shared" si="8"/>
        <v>972</v>
      </c>
      <c r="H484" s="221">
        <f t="shared" si="9"/>
        <v>972</v>
      </c>
    </row>
    <row r="485" spans="1:8">
      <c r="A485" s="83" t="s">
        <v>245</v>
      </c>
      <c r="B485" s="106" t="s">
        <v>329</v>
      </c>
      <c r="C485" s="91" t="s">
        <v>330</v>
      </c>
      <c r="D485" s="200">
        <v>1290</v>
      </c>
      <c r="E485" s="227">
        <f t="shared" si="6"/>
        <v>1161</v>
      </c>
      <c r="F485" s="228">
        <f t="shared" si="7"/>
        <v>1161</v>
      </c>
      <c r="G485" s="221">
        <f t="shared" si="8"/>
        <v>1161</v>
      </c>
      <c r="H485" s="221">
        <f t="shared" si="9"/>
        <v>1161</v>
      </c>
    </row>
    <row r="486" spans="1:8">
      <c r="A486" s="90" t="s">
        <v>249</v>
      </c>
      <c r="B486" s="90" t="s">
        <v>310</v>
      </c>
      <c r="C486" s="91" t="s">
        <v>331</v>
      </c>
      <c r="D486" s="198">
        <v>390</v>
      </c>
      <c r="E486" s="227">
        <f t="shared" si="6"/>
        <v>351</v>
      </c>
      <c r="F486" s="228">
        <f t="shared" si="7"/>
        <v>351</v>
      </c>
      <c r="G486" s="221">
        <f t="shared" si="8"/>
        <v>351</v>
      </c>
      <c r="H486" s="221">
        <f t="shared" si="9"/>
        <v>351</v>
      </c>
    </row>
    <row r="487" spans="1:8">
      <c r="A487" s="82" t="s">
        <v>326</v>
      </c>
      <c r="B487" s="83" t="s">
        <v>277</v>
      </c>
      <c r="C487" s="91" t="s">
        <v>331</v>
      </c>
      <c r="D487" s="198">
        <v>1080</v>
      </c>
      <c r="E487" s="227">
        <f t="shared" si="6"/>
        <v>972</v>
      </c>
      <c r="F487" s="228">
        <f t="shared" si="7"/>
        <v>972</v>
      </c>
      <c r="G487" s="221">
        <f t="shared" si="8"/>
        <v>972</v>
      </c>
      <c r="H487" s="221">
        <f t="shared" si="9"/>
        <v>972</v>
      </c>
    </row>
    <row r="488" spans="1:8">
      <c r="A488" s="82" t="s">
        <v>263</v>
      </c>
      <c r="B488" s="83"/>
      <c r="C488" s="91" t="s">
        <v>332</v>
      </c>
      <c r="D488" s="198">
        <v>980</v>
      </c>
      <c r="E488" s="227">
        <f t="shared" si="6"/>
        <v>882</v>
      </c>
      <c r="F488" s="228">
        <f t="shared" si="7"/>
        <v>882</v>
      </c>
      <c r="G488" s="221">
        <f t="shared" si="8"/>
        <v>882</v>
      </c>
      <c r="H488" s="221">
        <f t="shared" si="9"/>
        <v>882</v>
      </c>
    </row>
    <row r="489" spans="1:8">
      <c r="A489" s="82" t="s">
        <v>326</v>
      </c>
      <c r="B489" s="83" t="s">
        <v>277</v>
      </c>
      <c r="C489" s="91" t="s">
        <v>333</v>
      </c>
      <c r="D489" s="198">
        <v>1080</v>
      </c>
      <c r="E489" s="227">
        <f t="shared" ref="E489:E520" si="10">D489*0.9</f>
        <v>972</v>
      </c>
      <c r="F489" s="228">
        <f t="shared" ref="F489:F520" si="11">D489*0.9</f>
        <v>972</v>
      </c>
      <c r="G489" s="221">
        <f t="shared" ref="G489:G520" si="12">D489*0.9</f>
        <v>972</v>
      </c>
      <c r="H489" s="221">
        <f t="shared" si="9"/>
        <v>972</v>
      </c>
    </row>
    <row r="490" spans="1:8">
      <c r="A490" s="82" t="s">
        <v>245</v>
      </c>
      <c r="B490" s="83" t="s">
        <v>246</v>
      </c>
      <c r="C490" s="91" t="s">
        <v>334</v>
      </c>
      <c r="D490" s="198">
        <v>990</v>
      </c>
      <c r="E490" s="227">
        <f t="shared" si="10"/>
        <v>891</v>
      </c>
      <c r="F490" s="228">
        <f t="shared" si="11"/>
        <v>891</v>
      </c>
      <c r="G490" s="221">
        <f t="shared" si="12"/>
        <v>891</v>
      </c>
      <c r="H490" s="221">
        <f t="shared" si="9"/>
        <v>891</v>
      </c>
    </row>
    <row r="491" spans="1:8">
      <c r="A491" s="90" t="s">
        <v>253</v>
      </c>
      <c r="B491" s="90" t="s">
        <v>335</v>
      </c>
      <c r="C491" s="91" t="s">
        <v>336</v>
      </c>
      <c r="D491" s="198">
        <v>1290</v>
      </c>
      <c r="E491" s="227">
        <f t="shared" si="10"/>
        <v>1161</v>
      </c>
      <c r="F491" s="228">
        <f t="shared" si="11"/>
        <v>1161</v>
      </c>
      <c r="G491" s="221">
        <f t="shared" si="12"/>
        <v>1161</v>
      </c>
      <c r="H491" s="221">
        <f t="shared" si="9"/>
        <v>1161</v>
      </c>
    </row>
    <row r="492" spans="1:8">
      <c r="A492" s="82" t="s">
        <v>326</v>
      </c>
      <c r="B492" s="83" t="s">
        <v>277</v>
      </c>
      <c r="C492" s="91" t="s">
        <v>337</v>
      </c>
      <c r="D492" s="198">
        <v>1080</v>
      </c>
      <c r="E492" s="227">
        <f t="shared" si="10"/>
        <v>972</v>
      </c>
      <c r="F492" s="228">
        <f t="shared" si="11"/>
        <v>972</v>
      </c>
      <c r="G492" s="221">
        <f t="shared" si="12"/>
        <v>972</v>
      </c>
      <c r="H492" s="221">
        <f t="shared" si="9"/>
        <v>972</v>
      </c>
    </row>
    <row r="493" spans="1:8">
      <c r="A493" s="82" t="s">
        <v>245</v>
      </c>
      <c r="B493" s="83" t="s">
        <v>277</v>
      </c>
      <c r="C493" s="91" t="s">
        <v>338</v>
      </c>
      <c r="D493" s="198">
        <v>1150</v>
      </c>
      <c r="E493" s="227">
        <f t="shared" si="10"/>
        <v>1035</v>
      </c>
      <c r="F493" s="228">
        <f t="shared" si="11"/>
        <v>1035</v>
      </c>
      <c r="G493" s="221">
        <f t="shared" si="12"/>
        <v>1035</v>
      </c>
      <c r="H493" s="221">
        <f t="shared" si="9"/>
        <v>1035</v>
      </c>
    </row>
    <row r="494" spans="1:8">
      <c r="A494" s="82" t="s">
        <v>263</v>
      </c>
      <c r="B494" s="83"/>
      <c r="C494" s="91" t="s">
        <v>339</v>
      </c>
      <c r="D494" s="198">
        <v>1080</v>
      </c>
      <c r="E494" s="227">
        <f t="shared" si="10"/>
        <v>972</v>
      </c>
      <c r="F494" s="228">
        <f t="shared" si="11"/>
        <v>972</v>
      </c>
      <c r="G494" s="221">
        <f t="shared" si="12"/>
        <v>972</v>
      </c>
      <c r="H494" s="221">
        <f t="shared" si="9"/>
        <v>972</v>
      </c>
    </row>
    <row r="495" spans="1:8">
      <c r="A495" s="83" t="s">
        <v>241</v>
      </c>
      <c r="B495" s="108" t="s">
        <v>242</v>
      </c>
      <c r="C495" s="91" t="s">
        <v>340</v>
      </c>
      <c r="D495" s="200">
        <v>3900</v>
      </c>
      <c r="E495" s="227">
        <f t="shared" si="10"/>
        <v>3510</v>
      </c>
      <c r="F495" s="228">
        <f t="shared" si="11"/>
        <v>3510</v>
      </c>
      <c r="G495" s="221">
        <f t="shared" si="12"/>
        <v>3510</v>
      </c>
      <c r="H495" s="221">
        <f t="shared" si="9"/>
        <v>3510</v>
      </c>
    </row>
    <row r="496" spans="1:8">
      <c r="A496" s="82" t="s">
        <v>341</v>
      </c>
      <c r="B496" s="83">
        <v>80</v>
      </c>
      <c r="C496" s="84" t="s">
        <v>342</v>
      </c>
      <c r="D496" s="198">
        <v>26800</v>
      </c>
      <c r="E496" s="227">
        <f t="shared" si="10"/>
        <v>24120</v>
      </c>
      <c r="F496" s="228">
        <f t="shared" si="11"/>
        <v>24120</v>
      </c>
      <c r="G496" s="221">
        <f t="shared" si="12"/>
        <v>24120</v>
      </c>
      <c r="H496" s="221">
        <f t="shared" si="9"/>
        <v>24120</v>
      </c>
    </row>
    <row r="497" spans="1:13">
      <c r="A497" s="82" t="s">
        <v>263</v>
      </c>
      <c r="B497" s="83"/>
      <c r="C497" s="84" t="s">
        <v>343</v>
      </c>
      <c r="D497" s="198">
        <v>980</v>
      </c>
      <c r="E497" s="227">
        <f t="shared" si="10"/>
        <v>882</v>
      </c>
      <c r="F497" s="228">
        <f t="shared" si="11"/>
        <v>882</v>
      </c>
      <c r="G497" s="221">
        <f t="shared" si="12"/>
        <v>882</v>
      </c>
      <c r="H497" s="221">
        <f t="shared" si="9"/>
        <v>882</v>
      </c>
    </row>
    <row r="498" spans="1:13">
      <c r="A498" s="82" t="s">
        <v>344</v>
      </c>
      <c r="B498" s="83" t="s">
        <v>345</v>
      </c>
      <c r="C498" s="84" t="s">
        <v>343</v>
      </c>
      <c r="D498" s="198">
        <v>2500</v>
      </c>
      <c r="E498" s="227">
        <f t="shared" si="10"/>
        <v>2250</v>
      </c>
      <c r="F498" s="228">
        <f t="shared" si="11"/>
        <v>2250</v>
      </c>
      <c r="G498" s="221">
        <f t="shared" si="12"/>
        <v>2250</v>
      </c>
      <c r="H498" s="221">
        <f t="shared" si="9"/>
        <v>2250</v>
      </c>
    </row>
    <row r="499" spans="1:13">
      <c r="A499" s="82" t="s">
        <v>290</v>
      </c>
      <c r="B499" s="83" t="s">
        <v>346</v>
      </c>
      <c r="C499" s="84" t="s">
        <v>347</v>
      </c>
      <c r="D499" s="198">
        <v>19100</v>
      </c>
      <c r="E499" s="227">
        <f t="shared" si="10"/>
        <v>17190</v>
      </c>
      <c r="F499" s="228">
        <f t="shared" si="11"/>
        <v>17190</v>
      </c>
      <c r="G499" s="221">
        <f t="shared" si="12"/>
        <v>17190</v>
      </c>
      <c r="H499" s="221">
        <f t="shared" si="9"/>
        <v>17190</v>
      </c>
    </row>
    <row r="500" spans="1:13">
      <c r="A500" s="70">
        <v>9</v>
      </c>
      <c r="B500" s="104">
        <v>20</v>
      </c>
      <c r="C500" s="85" t="s">
        <v>348</v>
      </c>
      <c r="D500" s="197">
        <v>399</v>
      </c>
      <c r="E500" s="227">
        <f t="shared" si="10"/>
        <v>359.1</v>
      </c>
      <c r="F500" s="228">
        <f t="shared" si="11"/>
        <v>359.1</v>
      </c>
      <c r="G500" s="221">
        <f t="shared" si="12"/>
        <v>359.1</v>
      </c>
      <c r="H500" s="221">
        <f t="shared" si="9"/>
        <v>359.1</v>
      </c>
    </row>
    <row r="501" spans="1:13">
      <c r="A501" s="82" t="s">
        <v>245</v>
      </c>
      <c r="B501" s="83" t="s">
        <v>277</v>
      </c>
      <c r="C501" s="84" t="s">
        <v>349</v>
      </c>
      <c r="D501" s="198">
        <v>1200</v>
      </c>
      <c r="E501" s="227">
        <f t="shared" si="10"/>
        <v>1080</v>
      </c>
      <c r="F501" s="228">
        <f t="shared" si="11"/>
        <v>1080</v>
      </c>
      <c r="G501" s="221">
        <f t="shared" si="12"/>
        <v>1080</v>
      </c>
      <c r="H501" s="221">
        <f t="shared" si="9"/>
        <v>1080</v>
      </c>
    </row>
    <row r="502" spans="1:13">
      <c r="A502" s="70" t="s">
        <v>350</v>
      </c>
      <c r="B502" s="70"/>
      <c r="C502" s="85" t="s">
        <v>351</v>
      </c>
      <c r="D502" s="197">
        <v>28890</v>
      </c>
      <c r="E502" s="227">
        <f t="shared" si="10"/>
        <v>26001</v>
      </c>
      <c r="F502" s="228">
        <f t="shared" si="11"/>
        <v>26001</v>
      </c>
      <c r="G502" s="221">
        <f t="shared" si="12"/>
        <v>26001</v>
      </c>
      <c r="H502" s="221">
        <f t="shared" si="9"/>
        <v>26001</v>
      </c>
    </row>
    <row r="503" spans="1:13">
      <c r="A503" s="83" t="s">
        <v>241</v>
      </c>
      <c r="B503" s="108" t="s">
        <v>242</v>
      </c>
      <c r="C503" s="89" t="s">
        <v>351</v>
      </c>
      <c r="D503" s="200">
        <v>3900</v>
      </c>
      <c r="E503" s="227">
        <f t="shared" si="10"/>
        <v>3510</v>
      </c>
      <c r="F503" s="228">
        <f t="shared" si="11"/>
        <v>3510</v>
      </c>
      <c r="G503" s="221">
        <f t="shared" si="12"/>
        <v>3510</v>
      </c>
      <c r="H503" s="221">
        <f t="shared" si="9"/>
        <v>3510</v>
      </c>
    </row>
    <row r="504" spans="1:13">
      <c r="A504" s="82" t="s">
        <v>341</v>
      </c>
      <c r="B504" s="83">
        <v>80</v>
      </c>
      <c r="C504" s="84" t="s">
        <v>351</v>
      </c>
      <c r="D504" s="198">
        <v>26800</v>
      </c>
      <c r="E504" s="227">
        <f t="shared" si="10"/>
        <v>24120</v>
      </c>
      <c r="F504" s="228">
        <f t="shared" si="11"/>
        <v>24120</v>
      </c>
      <c r="G504" s="221">
        <f t="shared" si="12"/>
        <v>24120</v>
      </c>
      <c r="H504" s="221">
        <f t="shared" si="9"/>
        <v>24120</v>
      </c>
    </row>
    <row r="505" spans="1:13" s="18" customFormat="1">
      <c r="A505" s="83" t="s">
        <v>263</v>
      </c>
      <c r="B505" s="88" t="s">
        <v>329</v>
      </c>
      <c r="C505" s="89" t="s">
        <v>352</v>
      </c>
      <c r="D505" s="200">
        <v>1290</v>
      </c>
      <c r="E505" s="227">
        <f t="shared" si="10"/>
        <v>1161</v>
      </c>
      <c r="F505" s="228">
        <f t="shared" si="11"/>
        <v>1161</v>
      </c>
      <c r="G505" s="221">
        <f t="shared" si="12"/>
        <v>1161</v>
      </c>
      <c r="H505" s="221">
        <f t="shared" si="9"/>
        <v>1161</v>
      </c>
      <c r="I505" s="22"/>
      <c r="J505" s="22"/>
      <c r="K505" s="22"/>
      <c r="L505" s="22"/>
      <c r="M505" s="22"/>
    </row>
    <row r="506" spans="1:13">
      <c r="A506" s="70">
        <v>38</v>
      </c>
      <c r="B506" s="104">
        <v>120</v>
      </c>
      <c r="C506" s="85" t="s">
        <v>353</v>
      </c>
      <c r="D506" s="197">
        <v>25930</v>
      </c>
      <c r="E506" s="227">
        <f t="shared" si="10"/>
        <v>23337</v>
      </c>
      <c r="F506" s="228">
        <f t="shared" si="11"/>
        <v>23337</v>
      </c>
      <c r="G506" s="221">
        <f t="shared" si="12"/>
        <v>23337</v>
      </c>
      <c r="H506" s="221">
        <f t="shared" si="9"/>
        <v>23337</v>
      </c>
    </row>
    <row r="507" spans="1:13">
      <c r="A507" s="90" t="s">
        <v>354</v>
      </c>
      <c r="B507" s="90" t="s">
        <v>355</v>
      </c>
      <c r="C507" s="91" t="s">
        <v>353</v>
      </c>
      <c r="D507" s="198">
        <v>4150</v>
      </c>
      <c r="E507" s="227">
        <f t="shared" si="10"/>
        <v>3735</v>
      </c>
      <c r="F507" s="228">
        <f t="shared" si="11"/>
        <v>3735</v>
      </c>
      <c r="G507" s="221">
        <f t="shared" si="12"/>
        <v>3735</v>
      </c>
      <c r="H507" s="221">
        <f t="shared" si="9"/>
        <v>3735</v>
      </c>
    </row>
    <row r="508" spans="1:13">
      <c r="A508" s="82" t="s">
        <v>326</v>
      </c>
      <c r="B508" s="83" t="s">
        <v>277</v>
      </c>
      <c r="C508" s="84" t="s">
        <v>356</v>
      </c>
      <c r="D508" s="198">
        <v>1080</v>
      </c>
      <c r="E508" s="227">
        <f t="shared" si="10"/>
        <v>972</v>
      </c>
      <c r="F508" s="228">
        <f t="shared" si="11"/>
        <v>972</v>
      </c>
      <c r="G508" s="221">
        <f t="shared" si="12"/>
        <v>972</v>
      </c>
      <c r="H508" s="221">
        <f t="shared" si="9"/>
        <v>972</v>
      </c>
    </row>
    <row r="509" spans="1:13">
      <c r="A509" s="82" t="s">
        <v>316</v>
      </c>
      <c r="B509" s="83">
        <v>70</v>
      </c>
      <c r="C509" s="84" t="s">
        <v>357</v>
      </c>
      <c r="D509" s="198">
        <v>22920</v>
      </c>
      <c r="E509" s="227">
        <f t="shared" si="10"/>
        <v>20628</v>
      </c>
      <c r="F509" s="228">
        <f t="shared" si="11"/>
        <v>20628</v>
      </c>
      <c r="G509" s="221">
        <f t="shared" si="12"/>
        <v>20628</v>
      </c>
      <c r="H509" s="221">
        <f t="shared" si="9"/>
        <v>20628</v>
      </c>
    </row>
    <row r="510" spans="1:13">
      <c r="A510" s="82" t="s">
        <v>358</v>
      </c>
      <c r="B510" s="83">
        <v>40</v>
      </c>
      <c r="C510" s="84" t="s">
        <v>359</v>
      </c>
      <c r="D510" s="198">
        <v>11400</v>
      </c>
      <c r="E510" s="227">
        <f t="shared" si="10"/>
        <v>10260</v>
      </c>
      <c r="F510" s="228">
        <f t="shared" si="11"/>
        <v>10260</v>
      </c>
      <c r="G510" s="221">
        <f t="shared" si="12"/>
        <v>10260</v>
      </c>
      <c r="H510" s="221">
        <f t="shared" si="9"/>
        <v>10260</v>
      </c>
    </row>
    <row r="511" spans="1:13">
      <c r="A511" s="82" t="s">
        <v>316</v>
      </c>
      <c r="B511" s="83">
        <v>70</v>
      </c>
      <c r="C511" s="84" t="s">
        <v>359</v>
      </c>
      <c r="D511" s="198">
        <v>26800</v>
      </c>
      <c r="E511" s="227">
        <f t="shared" si="10"/>
        <v>24120</v>
      </c>
      <c r="F511" s="228">
        <f t="shared" si="11"/>
        <v>24120</v>
      </c>
      <c r="G511" s="221">
        <f t="shared" si="12"/>
        <v>24120</v>
      </c>
      <c r="H511" s="221">
        <f t="shared" si="9"/>
        <v>24120</v>
      </c>
    </row>
    <row r="512" spans="1:13">
      <c r="A512" s="82" t="s">
        <v>358</v>
      </c>
      <c r="B512" s="83">
        <v>40</v>
      </c>
      <c r="C512" s="84" t="s">
        <v>360</v>
      </c>
      <c r="D512" s="198">
        <v>11400</v>
      </c>
      <c r="E512" s="227">
        <f t="shared" si="10"/>
        <v>10260</v>
      </c>
      <c r="F512" s="228">
        <f t="shared" si="11"/>
        <v>10260</v>
      </c>
      <c r="G512" s="221">
        <f t="shared" si="12"/>
        <v>10260</v>
      </c>
      <c r="H512" s="221">
        <f t="shared" si="9"/>
        <v>10260</v>
      </c>
    </row>
    <row r="513" spans="1:8">
      <c r="A513" s="82" t="s">
        <v>301</v>
      </c>
      <c r="B513" s="83">
        <v>80</v>
      </c>
      <c r="C513" s="84" t="s">
        <v>361</v>
      </c>
      <c r="D513" s="198">
        <v>27950</v>
      </c>
      <c r="E513" s="227">
        <f t="shared" si="10"/>
        <v>25155</v>
      </c>
      <c r="F513" s="228">
        <f t="shared" si="11"/>
        <v>25155</v>
      </c>
      <c r="G513" s="221">
        <f t="shared" si="12"/>
        <v>25155</v>
      </c>
      <c r="H513" s="221">
        <f t="shared" si="9"/>
        <v>25155</v>
      </c>
    </row>
    <row r="514" spans="1:8">
      <c r="A514" s="82" t="s">
        <v>301</v>
      </c>
      <c r="B514" s="83">
        <v>60</v>
      </c>
      <c r="C514" s="84" t="s">
        <v>361</v>
      </c>
      <c r="D514" s="198">
        <v>18300</v>
      </c>
      <c r="E514" s="227">
        <f t="shared" si="10"/>
        <v>16470</v>
      </c>
      <c r="F514" s="228">
        <f t="shared" si="11"/>
        <v>16470</v>
      </c>
      <c r="G514" s="221">
        <f t="shared" si="12"/>
        <v>16470</v>
      </c>
      <c r="H514" s="221">
        <f t="shared" si="9"/>
        <v>16470</v>
      </c>
    </row>
    <row r="515" spans="1:8">
      <c r="A515" s="82" t="s">
        <v>316</v>
      </c>
      <c r="B515" s="83">
        <v>70</v>
      </c>
      <c r="C515" s="84" t="s">
        <v>362</v>
      </c>
      <c r="D515" s="198">
        <v>34500</v>
      </c>
      <c r="E515" s="227">
        <f t="shared" si="10"/>
        <v>31050</v>
      </c>
      <c r="F515" s="228">
        <f t="shared" si="11"/>
        <v>31050</v>
      </c>
      <c r="G515" s="221">
        <f t="shared" si="12"/>
        <v>31050</v>
      </c>
      <c r="H515" s="221">
        <f t="shared" si="9"/>
        <v>31050</v>
      </c>
    </row>
    <row r="516" spans="1:8">
      <c r="A516" s="82" t="s">
        <v>316</v>
      </c>
      <c r="B516" s="83">
        <v>70</v>
      </c>
      <c r="C516" s="84" t="s">
        <v>363</v>
      </c>
      <c r="D516" s="198">
        <v>26800</v>
      </c>
      <c r="E516" s="227">
        <f t="shared" si="10"/>
        <v>24120</v>
      </c>
      <c r="F516" s="228">
        <f t="shared" si="11"/>
        <v>24120</v>
      </c>
      <c r="G516" s="221">
        <f t="shared" si="12"/>
        <v>24120</v>
      </c>
      <c r="H516" s="221">
        <f t="shared" si="9"/>
        <v>24120</v>
      </c>
    </row>
    <row r="517" spans="1:8">
      <c r="A517" s="82" t="s">
        <v>301</v>
      </c>
      <c r="B517" s="83">
        <v>60</v>
      </c>
      <c r="C517" s="84" t="s">
        <v>364</v>
      </c>
      <c r="D517" s="198">
        <v>24100</v>
      </c>
      <c r="E517" s="227">
        <f t="shared" si="10"/>
        <v>21690</v>
      </c>
      <c r="F517" s="228">
        <f t="shared" si="11"/>
        <v>21690</v>
      </c>
      <c r="G517" s="221">
        <f t="shared" si="12"/>
        <v>21690</v>
      </c>
      <c r="H517" s="221">
        <f t="shared" si="9"/>
        <v>21690</v>
      </c>
    </row>
    <row r="518" spans="1:8">
      <c r="A518" s="82" t="s">
        <v>326</v>
      </c>
      <c r="B518" s="83" t="s">
        <v>327</v>
      </c>
      <c r="C518" s="84" t="s">
        <v>365</v>
      </c>
      <c r="D518" s="198">
        <v>1200</v>
      </c>
      <c r="E518" s="227">
        <f t="shared" si="10"/>
        <v>1080</v>
      </c>
      <c r="F518" s="228">
        <f t="shared" si="11"/>
        <v>1080</v>
      </c>
      <c r="G518" s="221">
        <f t="shared" si="12"/>
        <v>1080</v>
      </c>
      <c r="H518" s="221">
        <f t="shared" si="9"/>
        <v>1080</v>
      </c>
    </row>
    <row r="519" spans="1:8">
      <c r="A519" s="70">
        <v>38</v>
      </c>
      <c r="B519" s="104">
        <v>150</v>
      </c>
      <c r="C519" s="84" t="s">
        <v>366</v>
      </c>
      <c r="D519" s="197">
        <v>24900</v>
      </c>
      <c r="E519" s="227">
        <f t="shared" si="10"/>
        <v>22410</v>
      </c>
      <c r="F519" s="228">
        <f t="shared" si="11"/>
        <v>22410</v>
      </c>
      <c r="G519" s="221">
        <f t="shared" si="12"/>
        <v>22410</v>
      </c>
      <c r="H519" s="221">
        <f t="shared" si="9"/>
        <v>22410</v>
      </c>
    </row>
    <row r="520" spans="1:8">
      <c r="A520" s="83" t="s">
        <v>241</v>
      </c>
      <c r="B520" s="83" t="s">
        <v>242</v>
      </c>
      <c r="C520" s="89" t="s">
        <v>367</v>
      </c>
      <c r="D520" s="200">
        <v>3900</v>
      </c>
      <c r="E520" s="227">
        <f t="shared" si="10"/>
        <v>3510</v>
      </c>
      <c r="F520" s="228">
        <f t="shared" si="11"/>
        <v>3510</v>
      </c>
      <c r="G520" s="221">
        <f t="shared" si="12"/>
        <v>3510</v>
      </c>
      <c r="H520" s="221">
        <f t="shared" si="9"/>
        <v>3510</v>
      </c>
    </row>
    <row r="521" spans="1:8">
      <c r="A521" s="83" t="s">
        <v>245</v>
      </c>
      <c r="B521" s="88" t="s">
        <v>277</v>
      </c>
      <c r="C521" s="89" t="s">
        <v>367</v>
      </c>
      <c r="D521" s="200">
        <v>1390</v>
      </c>
      <c r="E521" s="227">
        <f t="shared" ref="E521:E552" si="13">D521*0.9</f>
        <v>1251</v>
      </c>
      <c r="F521" s="228">
        <f t="shared" ref="F521:F552" si="14">D521*0.9</f>
        <v>1251</v>
      </c>
      <c r="G521" s="221">
        <f t="shared" ref="G521:G552" si="15">D521*0.9</f>
        <v>1251</v>
      </c>
      <c r="H521" s="221">
        <f t="shared" si="9"/>
        <v>1251</v>
      </c>
    </row>
    <row r="522" spans="1:8">
      <c r="A522" s="82" t="s">
        <v>245</v>
      </c>
      <c r="B522" s="83" t="s">
        <v>277</v>
      </c>
      <c r="C522" s="84" t="s">
        <v>368</v>
      </c>
      <c r="D522" s="198">
        <v>1080</v>
      </c>
      <c r="E522" s="227">
        <f t="shared" si="13"/>
        <v>972</v>
      </c>
      <c r="F522" s="228">
        <f t="shared" si="14"/>
        <v>972</v>
      </c>
      <c r="G522" s="221">
        <f t="shared" si="15"/>
        <v>972</v>
      </c>
      <c r="H522" s="221">
        <f t="shared" si="9"/>
        <v>972</v>
      </c>
    </row>
    <row r="523" spans="1:8">
      <c r="A523" s="82" t="s">
        <v>369</v>
      </c>
      <c r="B523" s="83" t="s">
        <v>257</v>
      </c>
      <c r="C523" s="84" t="s">
        <v>368</v>
      </c>
      <c r="D523" s="198">
        <v>2450</v>
      </c>
      <c r="E523" s="227">
        <f t="shared" si="13"/>
        <v>2205</v>
      </c>
      <c r="F523" s="228">
        <f t="shared" si="14"/>
        <v>2205</v>
      </c>
      <c r="G523" s="221">
        <f t="shared" si="15"/>
        <v>2205</v>
      </c>
      <c r="H523" s="221">
        <f t="shared" si="9"/>
        <v>2205</v>
      </c>
    </row>
    <row r="524" spans="1:8">
      <c r="A524" s="83" t="s">
        <v>241</v>
      </c>
      <c r="B524" s="108" t="s">
        <v>242</v>
      </c>
      <c r="C524" s="89" t="s">
        <v>370</v>
      </c>
      <c r="D524" s="200">
        <v>3900</v>
      </c>
      <c r="E524" s="227">
        <f t="shared" si="13"/>
        <v>3510</v>
      </c>
      <c r="F524" s="228">
        <f t="shared" si="14"/>
        <v>3510</v>
      </c>
      <c r="G524" s="221">
        <f t="shared" si="15"/>
        <v>3510</v>
      </c>
      <c r="H524" s="221">
        <f t="shared" si="9"/>
        <v>3510</v>
      </c>
    </row>
    <row r="525" spans="1:8">
      <c r="A525" s="83" t="s">
        <v>244</v>
      </c>
      <c r="B525" s="108" t="s">
        <v>242</v>
      </c>
      <c r="C525" s="89" t="s">
        <v>370</v>
      </c>
      <c r="D525" s="200">
        <v>860</v>
      </c>
      <c r="E525" s="227">
        <f t="shared" si="13"/>
        <v>774</v>
      </c>
      <c r="F525" s="228">
        <f t="shared" si="14"/>
        <v>774</v>
      </c>
      <c r="G525" s="221">
        <f t="shared" si="15"/>
        <v>774</v>
      </c>
      <c r="H525" s="221">
        <f t="shared" si="9"/>
        <v>774</v>
      </c>
    </row>
    <row r="526" spans="1:8">
      <c r="A526" s="83" t="s">
        <v>245</v>
      </c>
      <c r="B526" s="88" t="s">
        <v>246</v>
      </c>
      <c r="C526" s="89" t="s">
        <v>371</v>
      </c>
      <c r="D526" s="200">
        <v>1450</v>
      </c>
      <c r="E526" s="227">
        <f t="shared" si="13"/>
        <v>1305</v>
      </c>
      <c r="F526" s="228">
        <f t="shared" si="14"/>
        <v>1305</v>
      </c>
      <c r="G526" s="221">
        <f t="shared" si="15"/>
        <v>1305</v>
      </c>
      <c r="H526" s="221">
        <f t="shared" si="9"/>
        <v>1305</v>
      </c>
    </row>
    <row r="527" spans="1:8">
      <c r="A527" s="57">
        <v>9</v>
      </c>
      <c r="B527" s="61">
        <v>33</v>
      </c>
      <c r="C527" s="81" t="s">
        <v>372</v>
      </c>
      <c r="D527" s="150">
        <v>390</v>
      </c>
      <c r="E527" s="229">
        <f t="shared" si="13"/>
        <v>351</v>
      </c>
      <c r="F527" s="230">
        <f t="shared" si="14"/>
        <v>351</v>
      </c>
      <c r="G527" s="231">
        <f t="shared" si="15"/>
        <v>351</v>
      </c>
      <c r="H527" s="231">
        <f t="shared" si="9"/>
        <v>351</v>
      </c>
    </row>
    <row r="528" spans="1:8">
      <c r="A528" s="70">
        <v>17</v>
      </c>
      <c r="B528" s="104">
        <v>55</v>
      </c>
      <c r="C528" s="84" t="s">
        <v>372</v>
      </c>
      <c r="D528" s="197">
        <v>1350</v>
      </c>
      <c r="E528" s="227">
        <f t="shared" si="13"/>
        <v>1215</v>
      </c>
      <c r="F528" s="228">
        <f t="shared" si="14"/>
        <v>1215</v>
      </c>
      <c r="G528" s="221">
        <f t="shared" si="15"/>
        <v>1215</v>
      </c>
      <c r="H528" s="221">
        <f t="shared" si="9"/>
        <v>1215</v>
      </c>
    </row>
    <row r="529" spans="1:8">
      <c r="A529" s="82">
        <v>17</v>
      </c>
      <c r="B529" s="83">
        <v>60</v>
      </c>
      <c r="C529" s="84" t="s">
        <v>372</v>
      </c>
      <c r="D529" s="198">
        <v>1470</v>
      </c>
      <c r="E529" s="227">
        <f t="shared" si="13"/>
        <v>1323</v>
      </c>
      <c r="F529" s="228">
        <f t="shared" si="14"/>
        <v>1323</v>
      </c>
      <c r="G529" s="221">
        <f t="shared" si="15"/>
        <v>1323</v>
      </c>
      <c r="H529" s="221">
        <f t="shared" si="9"/>
        <v>1323</v>
      </c>
    </row>
    <row r="530" spans="1:8">
      <c r="A530" s="82" t="s">
        <v>263</v>
      </c>
      <c r="B530" s="83"/>
      <c r="C530" s="84" t="s">
        <v>373</v>
      </c>
      <c r="D530" s="198">
        <v>1080</v>
      </c>
      <c r="E530" s="227">
        <f t="shared" si="13"/>
        <v>972</v>
      </c>
      <c r="F530" s="228">
        <f t="shared" si="14"/>
        <v>972</v>
      </c>
      <c r="G530" s="221">
        <f t="shared" si="15"/>
        <v>972</v>
      </c>
      <c r="H530" s="221">
        <f t="shared" si="9"/>
        <v>972</v>
      </c>
    </row>
    <row r="531" spans="1:8">
      <c r="A531" s="82" t="s">
        <v>326</v>
      </c>
      <c r="B531" s="83" t="s">
        <v>327</v>
      </c>
      <c r="C531" s="84" t="s">
        <v>374</v>
      </c>
      <c r="D531" s="198">
        <v>1080</v>
      </c>
      <c r="E531" s="227">
        <f t="shared" si="13"/>
        <v>972</v>
      </c>
      <c r="F531" s="228">
        <f t="shared" si="14"/>
        <v>972</v>
      </c>
      <c r="G531" s="221">
        <f t="shared" si="15"/>
        <v>972</v>
      </c>
      <c r="H531" s="221">
        <f t="shared" si="9"/>
        <v>972</v>
      </c>
    </row>
    <row r="532" spans="1:8">
      <c r="A532" s="55">
        <v>17</v>
      </c>
      <c r="B532" s="56">
        <v>60</v>
      </c>
      <c r="C532" s="84" t="s">
        <v>375</v>
      </c>
      <c r="D532" s="198">
        <v>1350</v>
      </c>
      <c r="E532" s="227">
        <f t="shared" si="13"/>
        <v>1215</v>
      </c>
      <c r="F532" s="228">
        <f t="shared" si="14"/>
        <v>1215</v>
      </c>
      <c r="G532" s="221">
        <f t="shared" si="15"/>
        <v>1215</v>
      </c>
      <c r="H532" s="221">
        <f t="shared" si="9"/>
        <v>1215</v>
      </c>
    </row>
    <row r="533" spans="1:8">
      <c r="A533" s="70" t="s">
        <v>295</v>
      </c>
      <c r="B533" s="104"/>
      <c r="C533" s="84" t="s">
        <v>376</v>
      </c>
      <c r="D533" s="197">
        <v>470</v>
      </c>
      <c r="E533" s="227">
        <f t="shared" si="13"/>
        <v>423</v>
      </c>
      <c r="F533" s="228">
        <f t="shared" si="14"/>
        <v>423</v>
      </c>
      <c r="G533" s="221">
        <f t="shared" si="15"/>
        <v>423</v>
      </c>
      <c r="H533" s="221">
        <f t="shared" si="9"/>
        <v>423</v>
      </c>
    </row>
    <row r="534" spans="1:8">
      <c r="A534" s="70" t="s">
        <v>295</v>
      </c>
      <c r="B534" s="104"/>
      <c r="C534" s="84" t="s">
        <v>377</v>
      </c>
      <c r="D534" s="197">
        <v>545</v>
      </c>
      <c r="E534" s="227">
        <f t="shared" si="13"/>
        <v>490.5</v>
      </c>
      <c r="F534" s="228">
        <f t="shared" si="14"/>
        <v>490.5</v>
      </c>
      <c r="G534" s="221">
        <f t="shared" si="15"/>
        <v>490.5</v>
      </c>
      <c r="H534" s="221">
        <f t="shared" si="9"/>
        <v>490.5</v>
      </c>
    </row>
    <row r="535" spans="1:8" ht="12.65" customHeight="1">
      <c r="A535" s="70" t="s">
        <v>295</v>
      </c>
      <c r="B535" s="104"/>
      <c r="C535" s="84" t="s">
        <v>378</v>
      </c>
      <c r="D535" s="197">
        <v>420</v>
      </c>
      <c r="E535" s="227">
        <f t="shared" si="13"/>
        <v>378</v>
      </c>
      <c r="F535" s="228">
        <f t="shared" si="14"/>
        <v>378</v>
      </c>
      <c r="G535" s="221">
        <f t="shared" si="15"/>
        <v>378</v>
      </c>
      <c r="H535" s="221">
        <f t="shared" si="9"/>
        <v>378</v>
      </c>
    </row>
    <row r="536" spans="1:8">
      <c r="A536" s="70" t="s">
        <v>295</v>
      </c>
      <c r="B536" s="104"/>
      <c r="C536" s="84" t="s">
        <v>379</v>
      </c>
      <c r="D536" s="197">
        <v>460</v>
      </c>
      <c r="E536" s="227">
        <f t="shared" si="13"/>
        <v>414</v>
      </c>
      <c r="F536" s="228">
        <f t="shared" si="14"/>
        <v>414</v>
      </c>
      <c r="G536" s="221">
        <f t="shared" si="15"/>
        <v>414</v>
      </c>
      <c r="H536" s="221">
        <f t="shared" si="9"/>
        <v>414</v>
      </c>
    </row>
    <row r="537" spans="1:8">
      <c r="A537" s="70" t="s">
        <v>295</v>
      </c>
      <c r="B537" s="104"/>
      <c r="C537" s="84" t="s">
        <v>380</v>
      </c>
      <c r="D537" s="197">
        <v>460</v>
      </c>
      <c r="E537" s="227">
        <f t="shared" si="13"/>
        <v>414</v>
      </c>
      <c r="F537" s="228">
        <f t="shared" si="14"/>
        <v>414</v>
      </c>
      <c r="G537" s="221">
        <f t="shared" si="15"/>
        <v>414</v>
      </c>
      <c r="H537" s="221">
        <f t="shared" si="9"/>
        <v>414</v>
      </c>
    </row>
    <row r="538" spans="1:8">
      <c r="A538" s="70" t="s">
        <v>295</v>
      </c>
      <c r="B538" s="104"/>
      <c r="C538" s="84" t="s">
        <v>381</v>
      </c>
      <c r="D538" s="197">
        <v>420</v>
      </c>
      <c r="E538" s="227">
        <f t="shared" si="13"/>
        <v>378</v>
      </c>
      <c r="F538" s="228">
        <f t="shared" si="14"/>
        <v>378</v>
      </c>
      <c r="G538" s="221">
        <f t="shared" si="15"/>
        <v>378</v>
      </c>
      <c r="H538" s="221">
        <f t="shared" si="9"/>
        <v>378</v>
      </c>
    </row>
    <row r="539" spans="1:8">
      <c r="A539" s="70" t="s">
        <v>295</v>
      </c>
      <c r="B539" s="104"/>
      <c r="C539" s="84" t="s">
        <v>382</v>
      </c>
      <c r="D539" s="197">
        <v>420</v>
      </c>
      <c r="E539" s="227">
        <f t="shared" si="13"/>
        <v>378</v>
      </c>
      <c r="F539" s="228">
        <f t="shared" si="14"/>
        <v>378</v>
      </c>
      <c r="G539" s="221">
        <f t="shared" si="15"/>
        <v>378</v>
      </c>
      <c r="H539" s="221">
        <f t="shared" si="9"/>
        <v>378</v>
      </c>
    </row>
    <row r="540" spans="1:8">
      <c r="A540" s="70" t="s">
        <v>295</v>
      </c>
      <c r="B540" s="104"/>
      <c r="C540" s="84" t="s">
        <v>383</v>
      </c>
      <c r="D540" s="197">
        <v>420</v>
      </c>
      <c r="E540" s="227">
        <f t="shared" si="13"/>
        <v>378</v>
      </c>
      <c r="F540" s="228">
        <f t="shared" si="14"/>
        <v>378</v>
      </c>
      <c r="G540" s="221">
        <f t="shared" si="15"/>
        <v>378</v>
      </c>
      <c r="H540" s="221">
        <f t="shared" si="9"/>
        <v>378</v>
      </c>
    </row>
    <row r="541" spans="1:8" ht="13.5" customHeight="1">
      <c r="A541" s="59">
        <v>14</v>
      </c>
      <c r="B541" s="60">
        <v>30</v>
      </c>
      <c r="C541" s="84" t="s">
        <v>384</v>
      </c>
      <c r="D541" s="205">
        <v>850</v>
      </c>
      <c r="E541" s="232">
        <v>790</v>
      </c>
      <c r="F541" s="230">
        <f t="shared" si="14"/>
        <v>765</v>
      </c>
      <c r="G541" s="231">
        <f t="shared" si="15"/>
        <v>765</v>
      </c>
      <c r="H541" s="231">
        <f t="shared" ref="H541:H604" si="16">D541*0.9</f>
        <v>765</v>
      </c>
    </row>
    <row r="542" spans="1:8">
      <c r="A542" s="70">
        <v>19</v>
      </c>
      <c r="B542" s="70">
        <v>50</v>
      </c>
      <c r="C542" s="84" t="s">
        <v>385</v>
      </c>
      <c r="D542" s="197">
        <v>1450</v>
      </c>
      <c r="E542" s="227">
        <f t="shared" ref="E542:E585" si="17">D542*0.9</f>
        <v>1305</v>
      </c>
      <c r="F542" s="228">
        <f t="shared" si="14"/>
        <v>1305</v>
      </c>
      <c r="G542" s="221">
        <f t="shared" si="15"/>
        <v>1305</v>
      </c>
      <c r="H542" s="221">
        <f t="shared" si="16"/>
        <v>1305</v>
      </c>
    </row>
    <row r="543" spans="1:8">
      <c r="A543" s="70" t="s">
        <v>295</v>
      </c>
      <c r="B543" s="104"/>
      <c r="C543" s="84" t="s">
        <v>386</v>
      </c>
      <c r="D543" s="197">
        <v>940</v>
      </c>
      <c r="E543" s="227">
        <f t="shared" si="17"/>
        <v>846</v>
      </c>
      <c r="F543" s="228">
        <f t="shared" si="14"/>
        <v>846</v>
      </c>
      <c r="G543" s="221">
        <f t="shared" si="15"/>
        <v>846</v>
      </c>
      <c r="H543" s="221">
        <f t="shared" si="16"/>
        <v>846</v>
      </c>
    </row>
    <row r="544" spans="1:8">
      <c r="A544" s="57">
        <v>24</v>
      </c>
      <c r="B544" s="61">
        <v>60</v>
      </c>
      <c r="C544" s="84" t="s">
        <v>387</v>
      </c>
      <c r="D544" s="150">
        <v>2960</v>
      </c>
      <c r="E544" s="229">
        <f t="shared" si="17"/>
        <v>2664</v>
      </c>
      <c r="F544" s="230">
        <f t="shared" si="14"/>
        <v>2664</v>
      </c>
      <c r="G544" s="231">
        <f t="shared" si="15"/>
        <v>2664</v>
      </c>
      <c r="H544" s="231">
        <f t="shared" si="16"/>
        <v>2664</v>
      </c>
    </row>
    <row r="545" spans="1:8">
      <c r="A545" s="57">
        <v>24</v>
      </c>
      <c r="B545" s="61">
        <v>60</v>
      </c>
      <c r="C545" s="84" t="s">
        <v>387</v>
      </c>
      <c r="D545" s="150">
        <v>2960</v>
      </c>
      <c r="E545" s="229">
        <f t="shared" si="17"/>
        <v>2664</v>
      </c>
      <c r="F545" s="230">
        <f t="shared" si="14"/>
        <v>2664</v>
      </c>
      <c r="G545" s="231">
        <f t="shared" si="15"/>
        <v>2664</v>
      </c>
      <c r="H545" s="231">
        <f t="shared" si="16"/>
        <v>2664</v>
      </c>
    </row>
    <row r="546" spans="1:8">
      <c r="A546" s="57">
        <v>12</v>
      </c>
      <c r="B546" s="61">
        <v>30</v>
      </c>
      <c r="C546" s="84" t="s">
        <v>388</v>
      </c>
      <c r="D546" s="150">
        <v>1100</v>
      </c>
      <c r="E546" s="229">
        <f t="shared" si="17"/>
        <v>990</v>
      </c>
      <c r="F546" s="230">
        <f t="shared" si="14"/>
        <v>990</v>
      </c>
      <c r="G546" s="231">
        <f t="shared" si="15"/>
        <v>990</v>
      </c>
      <c r="H546" s="231">
        <f t="shared" si="16"/>
        <v>990</v>
      </c>
    </row>
    <row r="547" spans="1:8">
      <c r="A547" s="57">
        <v>12</v>
      </c>
      <c r="B547" s="61">
        <v>30</v>
      </c>
      <c r="C547" s="84" t="s">
        <v>388</v>
      </c>
      <c r="D547" s="150">
        <v>1100</v>
      </c>
      <c r="E547" s="229">
        <f t="shared" si="17"/>
        <v>990</v>
      </c>
      <c r="F547" s="230">
        <f t="shared" si="14"/>
        <v>990</v>
      </c>
      <c r="G547" s="231">
        <f t="shared" si="15"/>
        <v>990</v>
      </c>
      <c r="H547" s="231">
        <f t="shared" si="16"/>
        <v>990</v>
      </c>
    </row>
    <row r="548" spans="1:8">
      <c r="A548" s="57">
        <v>29</v>
      </c>
      <c r="B548" s="61">
        <v>100</v>
      </c>
      <c r="C548" s="84" t="s">
        <v>389</v>
      </c>
      <c r="D548" s="150">
        <v>4700</v>
      </c>
      <c r="E548" s="229">
        <f t="shared" si="17"/>
        <v>4230</v>
      </c>
      <c r="F548" s="230">
        <f t="shared" si="14"/>
        <v>4230</v>
      </c>
      <c r="G548" s="231">
        <f t="shared" si="15"/>
        <v>4230</v>
      </c>
      <c r="H548" s="231">
        <f t="shared" si="16"/>
        <v>4230</v>
      </c>
    </row>
    <row r="549" spans="1:8">
      <c r="A549" s="57">
        <v>29</v>
      </c>
      <c r="B549" s="61">
        <v>100</v>
      </c>
      <c r="C549" s="84" t="s">
        <v>389</v>
      </c>
      <c r="D549" s="150">
        <v>4700</v>
      </c>
      <c r="E549" s="229">
        <f t="shared" si="17"/>
        <v>4230</v>
      </c>
      <c r="F549" s="230">
        <f t="shared" si="14"/>
        <v>4230</v>
      </c>
      <c r="G549" s="231">
        <f t="shared" si="15"/>
        <v>4230</v>
      </c>
      <c r="H549" s="231">
        <f t="shared" si="16"/>
        <v>4230</v>
      </c>
    </row>
    <row r="550" spans="1:8">
      <c r="A550" s="57">
        <v>28</v>
      </c>
      <c r="B550" s="61">
        <v>130</v>
      </c>
      <c r="C550" s="84" t="s">
        <v>390</v>
      </c>
      <c r="D550" s="150">
        <v>7600</v>
      </c>
      <c r="E550" s="229">
        <f t="shared" si="17"/>
        <v>6840</v>
      </c>
      <c r="F550" s="230">
        <f t="shared" si="14"/>
        <v>6840</v>
      </c>
      <c r="G550" s="231">
        <f t="shared" si="15"/>
        <v>6840</v>
      </c>
      <c r="H550" s="231">
        <f t="shared" si="16"/>
        <v>6840</v>
      </c>
    </row>
    <row r="551" spans="1:8">
      <c r="A551" s="82" t="s">
        <v>391</v>
      </c>
      <c r="B551" s="83" t="s">
        <v>392</v>
      </c>
      <c r="C551" s="84" t="s">
        <v>393</v>
      </c>
      <c r="D551" s="198">
        <v>36600</v>
      </c>
      <c r="E551" s="227">
        <f t="shared" si="17"/>
        <v>32940</v>
      </c>
      <c r="F551" s="228">
        <f t="shared" si="14"/>
        <v>32940</v>
      </c>
      <c r="G551" s="221">
        <f t="shared" si="15"/>
        <v>32940</v>
      </c>
      <c r="H551" s="221">
        <f t="shared" si="16"/>
        <v>32940</v>
      </c>
    </row>
    <row r="552" spans="1:8">
      <c r="A552" s="57">
        <v>13</v>
      </c>
      <c r="B552" s="61">
        <v>60</v>
      </c>
      <c r="C552" s="84" t="s">
        <v>394</v>
      </c>
      <c r="D552" s="150">
        <v>4300</v>
      </c>
      <c r="E552" s="229">
        <f t="shared" si="17"/>
        <v>3870</v>
      </c>
      <c r="F552" s="230">
        <f t="shared" si="14"/>
        <v>3870</v>
      </c>
      <c r="G552" s="231">
        <f t="shared" si="15"/>
        <v>3870</v>
      </c>
      <c r="H552" s="231">
        <f t="shared" si="16"/>
        <v>3870</v>
      </c>
    </row>
    <row r="553" spans="1:8">
      <c r="A553" s="57">
        <v>13</v>
      </c>
      <c r="B553" s="61">
        <v>60</v>
      </c>
      <c r="C553" s="84" t="s">
        <v>394</v>
      </c>
      <c r="D553" s="150">
        <v>4300</v>
      </c>
      <c r="E553" s="229">
        <f t="shared" si="17"/>
        <v>3870</v>
      </c>
      <c r="F553" s="230">
        <f t="shared" ref="F553:F586" si="18">D553*0.9</f>
        <v>3870</v>
      </c>
      <c r="G553" s="231">
        <f t="shared" ref="G553:G586" si="19">D553*0.9</f>
        <v>3870</v>
      </c>
      <c r="H553" s="231">
        <f t="shared" si="16"/>
        <v>3870</v>
      </c>
    </row>
    <row r="554" spans="1:8">
      <c r="A554" s="70" t="s">
        <v>295</v>
      </c>
      <c r="B554" s="104"/>
      <c r="C554" s="84" t="s">
        <v>395</v>
      </c>
      <c r="D554" s="197">
        <v>850</v>
      </c>
      <c r="E554" s="227">
        <f t="shared" si="17"/>
        <v>765</v>
      </c>
      <c r="F554" s="228">
        <f t="shared" si="18"/>
        <v>765</v>
      </c>
      <c r="G554" s="221">
        <f t="shared" si="19"/>
        <v>765</v>
      </c>
      <c r="H554" s="221">
        <f t="shared" si="16"/>
        <v>765</v>
      </c>
    </row>
    <row r="555" spans="1:8">
      <c r="A555" s="57">
        <v>19</v>
      </c>
      <c r="B555" s="61">
        <v>80</v>
      </c>
      <c r="C555" s="84" t="s">
        <v>396</v>
      </c>
      <c r="D555" s="150">
        <v>1690</v>
      </c>
      <c r="E555" s="229">
        <f t="shared" si="17"/>
        <v>1521</v>
      </c>
      <c r="F555" s="230">
        <f t="shared" si="18"/>
        <v>1521</v>
      </c>
      <c r="G555" s="231">
        <f t="shared" si="19"/>
        <v>1521</v>
      </c>
      <c r="H555" s="231">
        <f t="shared" si="16"/>
        <v>1521</v>
      </c>
    </row>
    <row r="556" spans="1:8">
      <c r="A556" s="52">
        <v>19</v>
      </c>
      <c r="B556" s="53">
        <v>80</v>
      </c>
      <c r="C556" s="84" t="s">
        <v>396</v>
      </c>
      <c r="D556" s="200">
        <v>1700</v>
      </c>
      <c r="E556" s="229">
        <f t="shared" si="17"/>
        <v>1530</v>
      </c>
      <c r="F556" s="230">
        <f t="shared" si="18"/>
        <v>1530</v>
      </c>
      <c r="G556" s="231">
        <f t="shared" si="19"/>
        <v>1530</v>
      </c>
      <c r="H556" s="231">
        <f t="shared" si="16"/>
        <v>1530</v>
      </c>
    </row>
    <row r="557" spans="1:8">
      <c r="A557" s="57">
        <v>19</v>
      </c>
      <c r="B557" s="61">
        <v>80</v>
      </c>
      <c r="C557" s="84" t="s">
        <v>397</v>
      </c>
      <c r="D557" s="150">
        <v>1790</v>
      </c>
      <c r="E557" s="229">
        <f t="shared" si="17"/>
        <v>1611</v>
      </c>
      <c r="F557" s="230">
        <f t="shared" si="18"/>
        <v>1611</v>
      </c>
      <c r="G557" s="231">
        <f t="shared" si="19"/>
        <v>1611</v>
      </c>
      <c r="H557" s="231">
        <f t="shared" si="16"/>
        <v>1611</v>
      </c>
    </row>
    <row r="558" spans="1:8">
      <c r="A558" s="57">
        <v>19</v>
      </c>
      <c r="B558" s="61">
        <v>80</v>
      </c>
      <c r="C558" s="84" t="s">
        <v>397</v>
      </c>
      <c r="D558" s="150">
        <v>1790</v>
      </c>
      <c r="E558" s="229">
        <f t="shared" si="17"/>
        <v>1611</v>
      </c>
      <c r="F558" s="230">
        <f t="shared" si="18"/>
        <v>1611</v>
      </c>
      <c r="G558" s="231">
        <f t="shared" si="19"/>
        <v>1611</v>
      </c>
      <c r="H558" s="231">
        <f t="shared" si="16"/>
        <v>1611</v>
      </c>
    </row>
    <row r="559" spans="1:8" ht="25">
      <c r="A559" s="83" t="s">
        <v>250</v>
      </c>
      <c r="B559" s="88" t="s">
        <v>392</v>
      </c>
      <c r="C559" s="84" t="s">
        <v>398</v>
      </c>
      <c r="D559" s="200">
        <v>10450</v>
      </c>
      <c r="E559" s="227">
        <f t="shared" si="17"/>
        <v>9405</v>
      </c>
      <c r="F559" s="228">
        <f t="shared" si="18"/>
        <v>9405</v>
      </c>
      <c r="G559" s="221">
        <f t="shared" si="19"/>
        <v>9405</v>
      </c>
      <c r="H559" s="221">
        <f t="shared" si="16"/>
        <v>9405</v>
      </c>
    </row>
    <row r="560" spans="1:8">
      <c r="A560" s="82" t="s">
        <v>263</v>
      </c>
      <c r="B560" s="83"/>
      <c r="C560" s="84" t="s">
        <v>399</v>
      </c>
      <c r="D560" s="198">
        <v>2220</v>
      </c>
      <c r="E560" s="227">
        <f t="shared" si="17"/>
        <v>1998</v>
      </c>
      <c r="F560" s="228">
        <f t="shared" si="18"/>
        <v>1998</v>
      </c>
      <c r="G560" s="221">
        <f t="shared" si="19"/>
        <v>1998</v>
      </c>
      <c r="H560" s="221">
        <f t="shared" si="16"/>
        <v>1998</v>
      </c>
    </row>
    <row r="561" spans="1:8">
      <c r="A561" s="82" t="s">
        <v>400</v>
      </c>
      <c r="B561" s="83" t="s">
        <v>257</v>
      </c>
      <c r="C561" s="84" t="s">
        <v>401</v>
      </c>
      <c r="D561" s="198">
        <v>21200</v>
      </c>
      <c r="E561" s="227">
        <f t="shared" si="17"/>
        <v>19080</v>
      </c>
      <c r="F561" s="228">
        <f t="shared" si="18"/>
        <v>19080</v>
      </c>
      <c r="G561" s="221">
        <f t="shared" si="19"/>
        <v>19080</v>
      </c>
      <c r="H561" s="221">
        <f t="shared" si="16"/>
        <v>19080</v>
      </c>
    </row>
    <row r="562" spans="1:8" ht="25">
      <c r="A562" s="83" t="s">
        <v>250</v>
      </c>
      <c r="B562" s="108" t="s">
        <v>242</v>
      </c>
      <c r="C562" s="84" t="s">
        <v>401</v>
      </c>
      <c r="D562" s="206">
        <v>9500</v>
      </c>
      <c r="E562" s="227">
        <f t="shared" si="17"/>
        <v>8550</v>
      </c>
      <c r="F562" s="228">
        <f t="shared" si="18"/>
        <v>8550</v>
      </c>
      <c r="G562" s="221">
        <f t="shared" si="19"/>
        <v>8550</v>
      </c>
      <c r="H562" s="221">
        <f t="shared" si="16"/>
        <v>8550</v>
      </c>
    </row>
    <row r="563" spans="1:8">
      <c r="A563" s="82" t="s">
        <v>263</v>
      </c>
      <c r="B563" s="83"/>
      <c r="C563" s="84" t="s">
        <v>402</v>
      </c>
      <c r="D563" s="198">
        <v>980</v>
      </c>
      <c r="E563" s="227">
        <f t="shared" si="17"/>
        <v>882</v>
      </c>
      <c r="F563" s="228">
        <f t="shared" si="18"/>
        <v>882</v>
      </c>
      <c r="G563" s="221">
        <f t="shared" si="19"/>
        <v>882</v>
      </c>
      <c r="H563" s="221">
        <f t="shared" si="16"/>
        <v>882</v>
      </c>
    </row>
    <row r="564" spans="1:8" ht="25">
      <c r="A564" s="83" t="s">
        <v>250</v>
      </c>
      <c r="B564" s="88" t="s">
        <v>403</v>
      </c>
      <c r="C564" s="84" t="s">
        <v>404</v>
      </c>
      <c r="D564" s="200">
        <v>7600</v>
      </c>
      <c r="E564" s="227">
        <f t="shared" si="17"/>
        <v>6840</v>
      </c>
      <c r="F564" s="228">
        <f t="shared" si="18"/>
        <v>6840</v>
      </c>
      <c r="G564" s="221">
        <f t="shared" si="19"/>
        <v>6840</v>
      </c>
      <c r="H564" s="221">
        <f t="shared" si="16"/>
        <v>6840</v>
      </c>
    </row>
    <row r="565" spans="1:8" ht="25">
      <c r="A565" s="83" t="s">
        <v>250</v>
      </c>
      <c r="B565" s="88">
        <v>60</v>
      </c>
      <c r="C565" s="84" t="s">
        <v>405</v>
      </c>
      <c r="D565" s="200">
        <v>10450</v>
      </c>
      <c r="E565" s="227">
        <f t="shared" si="17"/>
        <v>9405</v>
      </c>
      <c r="F565" s="228">
        <f t="shared" si="18"/>
        <v>9405</v>
      </c>
      <c r="G565" s="221">
        <f t="shared" si="19"/>
        <v>9405</v>
      </c>
      <c r="H565" s="221">
        <f t="shared" si="16"/>
        <v>9405</v>
      </c>
    </row>
    <row r="566" spans="1:8" ht="25">
      <c r="A566" s="83" t="s">
        <v>250</v>
      </c>
      <c r="B566" s="88" t="s">
        <v>406</v>
      </c>
      <c r="C566" s="84" t="s">
        <v>407</v>
      </c>
      <c r="D566" s="200">
        <v>10450</v>
      </c>
      <c r="E566" s="227">
        <f t="shared" si="17"/>
        <v>9405</v>
      </c>
      <c r="F566" s="228">
        <f t="shared" si="18"/>
        <v>9405</v>
      </c>
      <c r="G566" s="221">
        <f t="shared" si="19"/>
        <v>9405</v>
      </c>
      <c r="H566" s="221">
        <f t="shared" si="16"/>
        <v>9405</v>
      </c>
    </row>
    <row r="567" spans="1:8">
      <c r="A567" s="82" t="s">
        <v>408</v>
      </c>
      <c r="B567" s="83">
        <v>40</v>
      </c>
      <c r="C567" s="84" t="s">
        <v>409</v>
      </c>
      <c r="D567" s="198">
        <v>10400</v>
      </c>
      <c r="E567" s="227">
        <f t="shared" si="17"/>
        <v>9360</v>
      </c>
      <c r="F567" s="228">
        <f t="shared" si="18"/>
        <v>9360</v>
      </c>
      <c r="G567" s="221">
        <f t="shared" si="19"/>
        <v>9360</v>
      </c>
      <c r="H567" s="221">
        <f t="shared" si="16"/>
        <v>9360</v>
      </c>
    </row>
    <row r="568" spans="1:8" ht="25">
      <c r="A568" s="83" t="s">
        <v>250</v>
      </c>
      <c r="B568" s="88">
        <v>50</v>
      </c>
      <c r="C568" s="84" t="s">
        <v>410</v>
      </c>
      <c r="D568" s="200">
        <v>11650</v>
      </c>
      <c r="E568" s="227">
        <f t="shared" si="17"/>
        <v>10485</v>
      </c>
      <c r="F568" s="228">
        <f t="shared" si="18"/>
        <v>10485</v>
      </c>
      <c r="G568" s="221">
        <f t="shared" si="19"/>
        <v>10485</v>
      </c>
      <c r="H568" s="221">
        <f t="shared" si="16"/>
        <v>10485</v>
      </c>
    </row>
    <row r="569" spans="1:8">
      <c r="A569" s="82" t="s">
        <v>411</v>
      </c>
      <c r="B569" s="83" t="s">
        <v>412</v>
      </c>
      <c r="C569" s="84" t="s">
        <v>413</v>
      </c>
      <c r="D569" s="198">
        <v>12900</v>
      </c>
      <c r="E569" s="227">
        <f t="shared" si="17"/>
        <v>11610</v>
      </c>
      <c r="F569" s="228">
        <f t="shared" si="18"/>
        <v>11610</v>
      </c>
      <c r="G569" s="221">
        <f t="shared" si="19"/>
        <v>11610</v>
      </c>
      <c r="H569" s="221">
        <f t="shared" si="16"/>
        <v>11610</v>
      </c>
    </row>
    <row r="570" spans="1:8">
      <c r="A570" s="82" t="s">
        <v>408</v>
      </c>
      <c r="B570" s="83">
        <v>40</v>
      </c>
      <c r="C570" s="84" t="s">
        <v>413</v>
      </c>
      <c r="D570" s="198">
        <v>10200</v>
      </c>
      <c r="E570" s="227">
        <f t="shared" si="17"/>
        <v>9180</v>
      </c>
      <c r="F570" s="228">
        <f t="shared" si="18"/>
        <v>9180</v>
      </c>
      <c r="G570" s="221">
        <f t="shared" si="19"/>
        <v>9180</v>
      </c>
      <c r="H570" s="221">
        <f t="shared" si="16"/>
        <v>9180</v>
      </c>
    </row>
    <row r="571" spans="1:8">
      <c r="A571" s="70" t="s">
        <v>260</v>
      </c>
      <c r="B571" s="104" t="s">
        <v>310</v>
      </c>
      <c r="C571" s="84" t="s">
        <v>414</v>
      </c>
      <c r="D571" s="197">
        <v>3100</v>
      </c>
      <c r="E571" s="227">
        <f t="shared" si="17"/>
        <v>2790</v>
      </c>
      <c r="F571" s="228">
        <f t="shared" si="18"/>
        <v>2790</v>
      </c>
      <c r="G571" s="221">
        <f t="shared" si="19"/>
        <v>2790</v>
      </c>
      <c r="H571" s="221">
        <f t="shared" si="16"/>
        <v>2790</v>
      </c>
    </row>
    <row r="572" spans="1:8">
      <c r="A572" s="70" t="s">
        <v>260</v>
      </c>
      <c r="B572" s="104" t="s">
        <v>261</v>
      </c>
      <c r="C572" s="84" t="s">
        <v>415</v>
      </c>
      <c r="D572" s="197">
        <v>3250</v>
      </c>
      <c r="E572" s="227">
        <f t="shared" si="17"/>
        <v>2925</v>
      </c>
      <c r="F572" s="228">
        <f t="shared" si="18"/>
        <v>2925</v>
      </c>
      <c r="G572" s="221">
        <f t="shared" si="19"/>
        <v>2925</v>
      </c>
      <c r="H572" s="221">
        <f t="shared" si="16"/>
        <v>2925</v>
      </c>
    </row>
    <row r="573" spans="1:8">
      <c r="A573" s="70" t="s">
        <v>260</v>
      </c>
      <c r="B573" s="104" t="s">
        <v>310</v>
      </c>
      <c r="C573" s="84" t="s">
        <v>416</v>
      </c>
      <c r="D573" s="197">
        <v>2650</v>
      </c>
      <c r="E573" s="227">
        <f t="shared" si="17"/>
        <v>2385</v>
      </c>
      <c r="F573" s="228">
        <f t="shared" si="18"/>
        <v>2385</v>
      </c>
      <c r="G573" s="221">
        <f t="shared" si="19"/>
        <v>2385</v>
      </c>
      <c r="H573" s="221">
        <f t="shared" si="16"/>
        <v>2385</v>
      </c>
    </row>
    <row r="574" spans="1:8">
      <c r="A574" s="70" t="s">
        <v>260</v>
      </c>
      <c r="B574" s="104" t="s">
        <v>417</v>
      </c>
      <c r="C574" s="84" t="s">
        <v>418</v>
      </c>
      <c r="D574" s="197">
        <v>4100</v>
      </c>
      <c r="E574" s="227">
        <f t="shared" si="17"/>
        <v>3690</v>
      </c>
      <c r="F574" s="228">
        <f t="shared" si="18"/>
        <v>3690</v>
      </c>
      <c r="G574" s="221">
        <f t="shared" si="19"/>
        <v>3690</v>
      </c>
      <c r="H574" s="221">
        <f t="shared" si="16"/>
        <v>3690</v>
      </c>
    </row>
    <row r="575" spans="1:8">
      <c r="A575" s="70" t="s">
        <v>419</v>
      </c>
      <c r="B575" s="70" t="s">
        <v>420</v>
      </c>
      <c r="C575" s="84" t="s">
        <v>421</v>
      </c>
      <c r="D575" s="197">
        <v>7100</v>
      </c>
      <c r="E575" s="227">
        <f t="shared" si="17"/>
        <v>6390</v>
      </c>
      <c r="F575" s="228">
        <f t="shared" si="18"/>
        <v>6390</v>
      </c>
      <c r="G575" s="221">
        <f t="shared" si="19"/>
        <v>6390</v>
      </c>
      <c r="H575" s="221">
        <f t="shared" si="16"/>
        <v>6390</v>
      </c>
    </row>
    <row r="576" spans="1:8">
      <c r="A576" s="70" t="s">
        <v>253</v>
      </c>
      <c r="B576" s="104">
        <v>40</v>
      </c>
      <c r="C576" s="84" t="s">
        <v>422</v>
      </c>
      <c r="D576" s="197">
        <v>730</v>
      </c>
      <c r="E576" s="227">
        <f t="shared" si="17"/>
        <v>657</v>
      </c>
      <c r="F576" s="228">
        <f t="shared" si="18"/>
        <v>657</v>
      </c>
      <c r="G576" s="221">
        <f t="shared" si="19"/>
        <v>657</v>
      </c>
      <c r="H576" s="221">
        <f t="shared" si="16"/>
        <v>657</v>
      </c>
    </row>
    <row r="577" spans="1:8">
      <c r="A577" s="78" t="s">
        <v>260</v>
      </c>
      <c r="B577" s="109" t="s">
        <v>310</v>
      </c>
      <c r="C577" s="84" t="s">
        <v>423</v>
      </c>
      <c r="D577" s="207">
        <v>2650</v>
      </c>
      <c r="E577" s="227">
        <f t="shared" si="17"/>
        <v>2385</v>
      </c>
      <c r="F577" s="228">
        <f t="shared" si="18"/>
        <v>2385</v>
      </c>
      <c r="G577" s="221">
        <f t="shared" si="19"/>
        <v>2385</v>
      </c>
      <c r="H577" s="221">
        <f t="shared" si="16"/>
        <v>2385</v>
      </c>
    </row>
    <row r="578" spans="1:8">
      <c r="A578" s="78" t="s">
        <v>260</v>
      </c>
      <c r="B578" s="109" t="s">
        <v>417</v>
      </c>
      <c r="C578" s="84" t="s">
        <v>424</v>
      </c>
      <c r="D578" s="207">
        <v>4100</v>
      </c>
      <c r="E578" s="227">
        <f t="shared" si="17"/>
        <v>3690</v>
      </c>
      <c r="F578" s="228">
        <f t="shared" si="18"/>
        <v>3690</v>
      </c>
      <c r="G578" s="221">
        <f t="shared" si="19"/>
        <v>3690</v>
      </c>
      <c r="H578" s="221">
        <f t="shared" si="16"/>
        <v>3690</v>
      </c>
    </row>
    <row r="579" spans="1:8">
      <c r="A579" s="78" t="s">
        <v>260</v>
      </c>
      <c r="B579" s="109" t="s">
        <v>310</v>
      </c>
      <c r="C579" s="84" t="s">
        <v>425</v>
      </c>
      <c r="D579" s="207">
        <v>2650</v>
      </c>
      <c r="E579" s="227">
        <f t="shared" si="17"/>
        <v>2385</v>
      </c>
      <c r="F579" s="228">
        <f t="shared" si="18"/>
        <v>2385</v>
      </c>
      <c r="G579" s="221">
        <f t="shared" si="19"/>
        <v>2385</v>
      </c>
      <c r="H579" s="221">
        <f t="shared" si="16"/>
        <v>2385</v>
      </c>
    </row>
    <row r="580" spans="1:8">
      <c r="A580" s="78">
        <v>19</v>
      </c>
      <c r="B580" s="109">
        <v>70</v>
      </c>
      <c r="C580" s="84" t="s">
        <v>426</v>
      </c>
      <c r="D580" s="207">
        <v>1650</v>
      </c>
      <c r="E580" s="227">
        <f t="shared" si="17"/>
        <v>1485</v>
      </c>
      <c r="F580" s="228">
        <f t="shared" si="18"/>
        <v>1485</v>
      </c>
      <c r="G580" s="221">
        <f t="shared" si="19"/>
        <v>1485</v>
      </c>
      <c r="H580" s="221">
        <f t="shared" si="16"/>
        <v>1485</v>
      </c>
    </row>
    <row r="581" spans="1:8">
      <c r="A581" s="78">
        <v>24</v>
      </c>
      <c r="B581" s="109">
        <v>60</v>
      </c>
      <c r="C581" s="84" t="s">
        <v>426</v>
      </c>
      <c r="D581" s="207">
        <v>1490</v>
      </c>
      <c r="E581" s="227">
        <f t="shared" si="17"/>
        <v>1341</v>
      </c>
      <c r="F581" s="228">
        <f t="shared" si="18"/>
        <v>1341</v>
      </c>
      <c r="G581" s="221">
        <f t="shared" si="19"/>
        <v>1341</v>
      </c>
      <c r="H581" s="221">
        <f t="shared" si="16"/>
        <v>1341</v>
      </c>
    </row>
    <row r="582" spans="1:8">
      <c r="A582" s="78" t="s">
        <v>253</v>
      </c>
      <c r="B582" s="109" t="s">
        <v>417</v>
      </c>
      <c r="C582" s="84" t="s">
        <v>427</v>
      </c>
      <c r="D582" s="207">
        <v>2550</v>
      </c>
      <c r="E582" s="227">
        <f t="shared" si="17"/>
        <v>2295</v>
      </c>
      <c r="F582" s="228">
        <f t="shared" si="18"/>
        <v>2295</v>
      </c>
      <c r="G582" s="221">
        <f t="shared" si="19"/>
        <v>2295</v>
      </c>
      <c r="H582" s="221">
        <f t="shared" si="16"/>
        <v>2295</v>
      </c>
    </row>
    <row r="583" spans="1:8">
      <c r="A583" s="78" t="s">
        <v>253</v>
      </c>
      <c r="B583" s="109" t="s">
        <v>417</v>
      </c>
      <c r="C583" s="84" t="s">
        <v>428</v>
      </c>
      <c r="D583" s="207">
        <v>2550</v>
      </c>
      <c r="E583" s="227">
        <f t="shared" si="17"/>
        <v>2295</v>
      </c>
      <c r="F583" s="228">
        <f t="shared" si="18"/>
        <v>2295</v>
      </c>
      <c r="G583" s="221">
        <f t="shared" si="19"/>
        <v>2295</v>
      </c>
      <c r="H583" s="221">
        <f t="shared" si="16"/>
        <v>2295</v>
      </c>
    </row>
    <row r="584" spans="1:8">
      <c r="A584" s="78" t="s">
        <v>260</v>
      </c>
      <c r="B584" s="109" t="s">
        <v>335</v>
      </c>
      <c r="C584" s="84" t="s">
        <v>429</v>
      </c>
      <c r="D584" s="207">
        <v>3250</v>
      </c>
      <c r="E584" s="227">
        <f t="shared" si="17"/>
        <v>2925</v>
      </c>
      <c r="F584" s="228">
        <f t="shared" si="18"/>
        <v>2925</v>
      </c>
      <c r="G584" s="221">
        <f t="shared" si="19"/>
        <v>2925</v>
      </c>
      <c r="H584" s="221">
        <f t="shared" si="16"/>
        <v>2925</v>
      </c>
    </row>
    <row r="585" spans="1:8">
      <c r="A585" s="78" t="s">
        <v>295</v>
      </c>
      <c r="B585" s="109"/>
      <c r="C585" s="84" t="s">
        <v>430</v>
      </c>
      <c r="D585" s="207">
        <v>595</v>
      </c>
      <c r="E585" s="227">
        <f t="shared" si="17"/>
        <v>535.5</v>
      </c>
      <c r="F585" s="228">
        <f t="shared" si="18"/>
        <v>535.5</v>
      </c>
      <c r="G585" s="221">
        <f t="shared" si="19"/>
        <v>535.5</v>
      </c>
      <c r="H585" s="221">
        <f t="shared" si="16"/>
        <v>535.5</v>
      </c>
    </row>
    <row r="586" spans="1:8">
      <c r="A586" s="72">
        <v>17</v>
      </c>
      <c r="B586" s="73">
        <v>40</v>
      </c>
      <c r="C586" s="84" t="s">
        <v>431</v>
      </c>
      <c r="D586" s="208">
        <v>2450</v>
      </c>
      <c r="E586" s="232">
        <v>2290</v>
      </c>
      <c r="F586" s="230">
        <f t="shared" si="18"/>
        <v>2205</v>
      </c>
      <c r="G586" s="231">
        <f t="shared" si="19"/>
        <v>2205</v>
      </c>
      <c r="H586" s="231">
        <f t="shared" si="16"/>
        <v>2205</v>
      </c>
    </row>
    <row r="587" spans="1:8">
      <c r="A587" s="74">
        <v>9</v>
      </c>
      <c r="B587" s="75">
        <v>26</v>
      </c>
      <c r="C587" s="84" t="s">
        <v>432</v>
      </c>
      <c r="D587" s="209">
        <v>350</v>
      </c>
      <c r="E587" s="233">
        <f>D587-D587*скидка</f>
        <v>315</v>
      </c>
      <c r="F587" s="234">
        <f>D587-D587*опт</f>
        <v>297.5</v>
      </c>
      <c r="G587" s="235">
        <f>D587-D587*вип</f>
        <v>290.5</v>
      </c>
      <c r="H587" s="236">
        <f t="shared" si="16"/>
        <v>315</v>
      </c>
    </row>
    <row r="588" spans="1:8">
      <c r="A588" s="101" t="s">
        <v>316</v>
      </c>
      <c r="B588" s="102">
        <v>80</v>
      </c>
      <c r="C588" s="84" t="s">
        <v>433</v>
      </c>
      <c r="D588" s="201">
        <v>28900</v>
      </c>
      <c r="E588" s="227">
        <f t="shared" ref="E588:E619" si="20">D588*0.9</f>
        <v>26010</v>
      </c>
      <c r="F588" s="228">
        <f t="shared" ref="F588:F619" si="21">D588*0.9</f>
        <v>26010</v>
      </c>
      <c r="G588" s="221">
        <f t="shared" ref="G588:G619" si="22">D588*0.9</f>
        <v>26010</v>
      </c>
      <c r="H588" s="221">
        <f t="shared" si="16"/>
        <v>26010</v>
      </c>
    </row>
    <row r="589" spans="1:8">
      <c r="A589" s="101" t="s">
        <v>316</v>
      </c>
      <c r="B589" s="102">
        <v>80</v>
      </c>
      <c r="C589" s="84" t="s">
        <v>434</v>
      </c>
      <c r="D589" s="201">
        <v>17350</v>
      </c>
      <c r="E589" s="227">
        <f t="shared" si="20"/>
        <v>15615</v>
      </c>
      <c r="F589" s="228">
        <f t="shared" si="21"/>
        <v>15615</v>
      </c>
      <c r="G589" s="221">
        <f t="shared" si="22"/>
        <v>15615</v>
      </c>
      <c r="H589" s="221">
        <f t="shared" si="16"/>
        <v>15615</v>
      </c>
    </row>
    <row r="590" spans="1:8">
      <c r="A590" s="101"/>
      <c r="B590" s="102"/>
      <c r="C590" s="84" t="s">
        <v>435</v>
      </c>
      <c r="D590" s="201">
        <v>2100</v>
      </c>
      <c r="E590" s="227">
        <f t="shared" si="20"/>
        <v>1890</v>
      </c>
      <c r="F590" s="228">
        <f t="shared" si="21"/>
        <v>1890</v>
      </c>
      <c r="G590" s="221">
        <f t="shared" si="22"/>
        <v>1890</v>
      </c>
      <c r="H590" s="221">
        <f t="shared" si="16"/>
        <v>1890</v>
      </c>
    </row>
    <row r="591" spans="1:8">
      <c r="A591" s="70">
        <v>26</v>
      </c>
      <c r="B591" s="70">
        <v>80</v>
      </c>
      <c r="C591" s="84" t="s">
        <v>436</v>
      </c>
      <c r="D591" s="197">
        <v>15690</v>
      </c>
      <c r="E591" s="223">
        <f t="shared" si="20"/>
        <v>14121</v>
      </c>
      <c r="F591" s="228">
        <f t="shared" si="21"/>
        <v>14121</v>
      </c>
      <c r="G591" s="221">
        <f t="shared" si="22"/>
        <v>14121</v>
      </c>
      <c r="H591" s="221">
        <f t="shared" si="16"/>
        <v>14121</v>
      </c>
    </row>
    <row r="592" spans="1:8">
      <c r="A592" s="70">
        <v>80</v>
      </c>
      <c r="B592" s="70">
        <v>80</v>
      </c>
      <c r="C592" s="84" t="s">
        <v>437</v>
      </c>
      <c r="D592" s="197">
        <v>16300</v>
      </c>
      <c r="E592" s="223">
        <f t="shared" si="20"/>
        <v>14670</v>
      </c>
      <c r="F592" s="228">
        <f t="shared" si="21"/>
        <v>14670</v>
      </c>
      <c r="G592" s="221">
        <f t="shared" si="22"/>
        <v>14670</v>
      </c>
      <c r="H592" s="221">
        <f t="shared" si="16"/>
        <v>14670</v>
      </c>
    </row>
    <row r="593" spans="1:8">
      <c r="A593" s="78">
        <v>32</v>
      </c>
      <c r="B593" s="79">
        <v>95</v>
      </c>
      <c r="C593" s="84" t="s">
        <v>438</v>
      </c>
      <c r="D593" s="207">
        <v>19230</v>
      </c>
      <c r="E593" s="227">
        <f t="shared" si="20"/>
        <v>17307</v>
      </c>
      <c r="F593" s="228">
        <f t="shared" si="21"/>
        <v>17307</v>
      </c>
      <c r="G593" s="221">
        <f t="shared" si="22"/>
        <v>17307</v>
      </c>
      <c r="H593" s="221">
        <f t="shared" si="16"/>
        <v>17307</v>
      </c>
    </row>
    <row r="594" spans="1:8">
      <c r="A594" s="78">
        <v>38</v>
      </c>
      <c r="B594" s="79">
        <v>80</v>
      </c>
      <c r="C594" s="84" t="s">
        <v>439</v>
      </c>
      <c r="D594" s="207">
        <v>19980</v>
      </c>
      <c r="E594" s="227">
        <f t="shared" si="20"/>
        <v>17982</v>
      </c>
      <c r="F594" s="228">
        <f t="shared" si="21"/>
        <v>17982</v>
      </c>
      <c r="G594" s="221">
        <f t="shared" si="22"/>
        <v>17982</v>
      </c>
      <c r="H594" s="221">
        <f t="shared" si="16"/>
        <v>17982</v>
      </c>
    </row>
    <row r="595" spans="1:8">
      <c r="A595" s="78">
        <v>32</v>
      </c>
      <c r="B595" s="79">
        <v>95</v>
      </c>
      <c r="C595" s="84" t="s">
        <v>440</v>
      </c>
      <c r="D595" s="207">
        <v>19980</v>
      </c>
      <c r="E595" s="227">
        <f t="shared" si="20"/>
        <v>17982</v>
      </c>
      <c r="F595" s="228">
        <f t="shared" si="21"/>
        <v>17982</v>
      </c>
      <c r="G595" s="221">
        <f t="shared" si="22"/>
        <v>17982</v>
      </c>
      <c r="H595" s="221">
        <f t="shared" si="16"/>
        <v>17982</v>
      </c>
    </row>
    <row r="596" spans="1:8">
      <c r="A596" s="101" t="s">
        <v>344</v>
      </c>
      <c r="B596" s="102" t="s">
        <v>441</v>
      </c>
      <c r="C596" s="84" t="s">
        <v>442</v>
      </c>
      <c r="D596" s="201">
        <v>6300</v>
      </c>
      <c r="E596" s="227">
        <f t="shared" si="20"/>
        <v>5670</v>
      </c>
      <c r="F596" s="228">
        <f t="shared" si="21"/>
        <v>5670</v>
      </c>
      <c r="G596" s="221">
        <f t="shared" si="22"/>
        <v>5670</v>
      </c>
      <c r="H596" s="221">
        <f t="shared" si="16"/>
        <v>5670</v>
      </c>
    </row>
    <row r="597" spans="1:8">
      <c r="A597" s="78">
        <v>26</v>
      </c>
      <c r="B597" s="109">
        <v>90</v>
      </c>
      <c r="C597" s="84" t="s">
        <v>443</v>
      </c>
      <c r="D597" s="207">
        <v>23900</v>
      </c>
      <c r="E597" s="227">
        <f t="shared" si="20"/>
        <v>21510</v>
      </c>
      <c r="F597" s="228">
        <f t="shared" si="21"/>
        <v>21510</v>
      </c>
      <c r="G597" s="221">
        <f t="shared" si="22"/>
        <v>21510</v>
      </c>
      <c r="H597" s="221">
        <f t="shared" si="16"/>
        <v>21510</v>
      </c>
    </row>
    <row r="598" spans="1:8">
      <c r="A598" s="110" t="s">
        <v>263</v>
      </c>
      <c r="B598" s="111" t="s">
        <v>242</v>
      </c>
      <c r="C598" s="84" t="s">
        <v>444</v>
      </c>
      <c r="D598" s="209">
        <v>2900</v>
      </c>
      <c r="E598" s="227">
        <f t="shared" si="20"/>
        <v>2610</v>
      </c>
      <c r="F598" s="228">
        <f t="shared" si="21"/>
        <v>2610</v>
      </c>
      <c r="G598" s="221">
        <f t="shared" si="22"/>
        <v>2610</v>
      </c>
      <c r="H598" s="221">
        <f t="shared" si="16"/>
        <v>2610</v>
      </c>
    </row>
    <row r="599" spans="1:8">
      <c r="A599" s="78">
        <v>26</v>
      </c>
      <c r="B599" s="109">
        <v>50</v>
      </c>
      <c r="C599" s="84" t="s">
        <v>445</v>
      </c>
      <c r="D599" s="207">
        <v>23900</v>
      </c>
      <c r="E599" s="227">
        <f t="shared" si="20"/>
        <v>21510</v>
      </c>
      <c r="F599" s="228">
        <f t="shared" si="21"/>
        <v>21510</v>
      </c>
      <c r="G599" s="221">
        <f t="shared" si="22"/>
        <v>21510</v>
      </c>
      <c r="H599" s="221">
        <f t="shared" si="16"/>
        <v>21510</v>
      </c>
    </row>
    <row r="600" spans="1:8">
      <c r="A600" s="110" t="s">
        <v>245</v>
      </c>
      <c r="B600" s="112" t="s">
        <v>246</v>
      </c>
      <c r="C600" s="84" t="s">
        <v>446</v>
      </c>
      <c r="D600" s="209">
        <v>1400</v>
      </c>
      <c r="E600" s="227">
        <f t="shared" si="20"/>
        <v>1260</v>
      </c>
      <c r="F600" s="228">
        <f t="shared" si="21"/>
        <v>1260</v>
      </c>
      <c r="G600" s="221">
        <f t="shared" si="22"/>
        <v>1260</v>
      </c>
      <c r="H600" s="221">
        <f t="shared" si="16"/>
        <v>1260</v>
      </c>
    </row>
    <row r="601" spans="1:8">
      <c r="A601" s="101" t="s">
        <v>344</v>
      </c>
      <c r="B601" s="102" t="s">
        <v>441</v>
      </c>
      <c r="C601" s="84" t="s">
        <v>447</v>
      </c>
      <c r="D601" s="201">
        <v>6300</v>
      </c>
      <c r="E601" s="227">
        <f t="shared" si="20"/>
        <v>5670</v>
      </c>
      <c r="F601" s="228">
        <f t="shared" si="21"/>
        <v>5670</v>
      </c>
      <c r="G601" s="221">
        <f t="shared" si="22"/>
        <v>5670</v>
      </c>
      <c r="H601" s="221">
        <f t="shared" si="16"/>
        <v>5670</v>
      </c>
    </row>
    <row r="602" spans="1:8">
      <c r="A602" s="101" t="s">
        <v>411</v>
      </c>
      <c r="B602" s="102" t="s">
        <v>345</v>
      </c>
      <c r="C602" s="84" t="s">
        <v>448</v>
      </c>
      <c r="D602" s="201">
        <v>12200</v>
      </c>
      <c r="E602" s="227">
        <f t="shared" si="20"/>
        <v>10980</v>
      </c>
      <c r="F602" s="228">
        <f t="shared" si="21"/>
        <v>10980</v>
      </c>
      <c r="G602" s="221">
        <f t="shared" si="22"/>
        <v>10980</v>
      </c>
      <c r="H602" s="221">
        <f t="shared" si="16"/>
        <v>10980</v>
      </c>
    </row>
    <row r="603" spans="1:8" ht="25">
      <c r="A603" s="110" t="s">
        <v>250</v>
      </c>
      <c r="B603" s="112" t="s">
        <v>392</v>
      </c>
      <c r="C603" s="84" t="s">
        <v>449</v>
      </c>
      <c r="D603" s="209">
        <v>10500</v>
      </c>
      <c r="E603" s="227">
        <f t="shared" si="20"/>
        <v>9450</v>
      </c>
      <c r="F603" s="228">
        <f t="shared" si="21"/>
        <v>9450</v>
      </c>
      <c r="G603" s="221">
        <f t="shared" si="22"/>
        <v>9450</v>
      </c>
      <c r="H603" s="221">
        <f t="shared" si="16"/>
        <v>9450</v>
      </c>
    </row>
    <row r="604" spans="1:8">
      <c r="A604" s="101" t="s">
        <v>358</v>
      </c>
      <c r="B604" s="102">
        <v>40</v>
      </c>
      <c r="C604" s="84" t="s">
        <v>450</v>
      </c>
      <c r="D604" s="201">
        <v>12900</v>
      </c>
      <c r="E604" s="227">
        <f t="shared" si="20"/>
        <v>11610</v>
      </c>
      <c r="F604" s="228">
        <f t="shared" si="21"/>
        <v>11610</v>
      </c>
      <c r="G604" s="221">
        <f t="shared" si="22"/>
        <v>11610</v>
      </c>
      <c r="H604" s="221">
        <f t="shared" si="16"/>
        <v>11610</v>
      </c>
    </row>
    <row r="605" spans="1:8">
      <c r="A605" s="101" t="s">
        <v>408</v>
      </c>
      <c r="B605" s="102">
        <v>40</v>
      </c>
      <c r="C605" s="84" t="s">
        <v>451</v>
      </c>
      <c r="D605" s="201">
        <v>10300</v>
      </c>
      <c r="E605" s="227">
        <f t="shared" si="20"/>
        <v>9270</v>
      </c>
      <c r="F605" s="228">
        <f t="shared" si="21"/>
        <v>9270</v>
      </c>
      <c r="G605" s="221">
        <f t="shared" si="22"/>
        <v>9270</v>
      </c>
      <c r="H605" s="221">
        <f t="shared" ref="H605:H668" si="23">D605*0.9</f>
        <v>9270</v>
      </c>
    </row>
    <row r="606" spans="1:8">
      <c r="A606" s="101" t="s">
        <v>301</v>
      </c>
      <c r="B606" s="102">
        <v>50</v>
      </c>
      <c r="C606" s="84" t="s">
        <v>452</v>
      </c>
      <c r="D606" s="201">
        <v>28900</v>
      </c>
      <c r="E606" s="227">
        <f t="shared" si="20"/>
        <v>26010</v>
      </c>
      <c r="F606" s="228">
        <f t="shared" si="21"/>
        <v>26010</v>
      </c>
      <c r="G606" s="221">
        <f t="shared" si="22"/>
        <v>26010</v>
      </c>
      <c r="H606" s="221">
        <f t="shared" si="23"/>
        <v>26010</v>
      </c>
    </row>
    <row r="607" spans="1:8">
      <c r="A607" s="101" t="s">
        <v>301</v>
      </c>
      <c r="B607" s="102">
        <v>60</v>
      </c>
      <c r="C607" s="84" t="s">
        <v>453</v>
      </c>
      <c r="D607" s="201">
        <v>28900</v>
      </c>
      <c r="E607" s="227">
        <f t="shared" si="20"/>
        <v>26010</v>
      </c>
      <c r="F607" s="228">
        <f t="shared" si="21"/>
        <v>26010</v>
      </c>
      <c r="G607" s="221">
        <f t="shared" si="22"/>
        <v>26010</v>
      </c>
      <c r="H607" s="221">
        <f t="shared" si="23"/>
        <v>26010</v>
      </c>
    </row>
    <row r="608" spans="1:8">
      <c r="A608" s="101" t="s">
        <v>358</v>
      </c>
      <c r="B608" s="102">
        <v>40</v>
      </c>
      <c r="C608" s="84" t="s">
        <v>454</v>
      </c>
      <c r="D608" s="201">
        <v>12900</v>
      </c>
      <c r="E608" s="227">
        <f t="shared" si="20"/>
        <v>11610</v>
      </c>
      <c r="F608" s="228">
        <f t="shared" si="21"/>
        <v>11610</v>
      </c>
      <c r="G608" s="221">
        <f t="shared" si="22"/>
        <v>11610</v>
      </c>
      <c r="H608" s="221">
        <f t="shared" si="23"/>
        <v>11610</v>
      </c>
    </row>
    <row r="609" spans="1:8">
      <c r="A609" s="101" t="s">
        <v>316</v>
      </c>
      <c r="B609" s="102">
        <v>80</v>
      </c>
      <c r="C609" s="84" t="s">
        <v>454</v>
      </c>
      <c r="D609" s="201">
        <v>23900</v>
      </c>
      <c r="E609" s="227">
        <f t="shared" si="20"/>
        <v>21510</v>
      </c>
      <c r="F609" s="228">
        <f t="shared" si="21"/>
        <v>21510</v>
      </c>
      <c r="G609" s="221">
        <f t="shared" si="22"/>
        <v>21510</v>
      </c>
      <c r="H609" s="221">
        <f t="shared" si="23"/>
        <v>21510</v>
      </c>
    </row>
    <row r="610" spans="1:8">
      <c r="A610" s="101" t="s">
        <v>303</v>
      </c>
      <c r="B610" s="102" t="s">
        <v>455</v>
      </c>
      <c r="C610" s="84" t="s">
        <v>454</v>
      </c>
      <c r="D610" s="201">
        <v>49000</v>
      </c>
      <c r="E610" s="227">
        <f t="shared" si="20"/>
        <v>44100</v>
      </c>
      <c r="F610" s="228">
        <f t="shared" si="21"/>
        <v>44100</v>
      </c>
      <c r="G610" s="221">
        <f t="shared" si="22"/>
        <v>44100</v>
      </c>
      <c r="H610" s="221">
        <f t="shared" si="23"/>
        <v>44100</v>
      </c>
    </row>
    <row r="611" spans="1:8">
      <c r="A611" s="101" t="s">
        <v>456</v>
      </c>
      <c r="B611" s="102">
        <v>45</v>
      </c>
      <c r="C611" s="84" t="s">
        <v>457</v>
      </c>
      <c r="D611" s="201">
        <v>5700</v>
      </c>
      <c r="E611" s="227">
        <f t="shared" si="20"/>
        <v>5130</v>
      </c>
      <c r="F611" s="228">
        <f t="shared" si="21"/>
        <v>5130</v>
      </c>
      <c r="G611" s="221">
        <f t="shared" si="22"/>
        <v>5130</v>
      </c>
      <c r="H611" s="221">
        <f t="shared" si="23"/>
        <v>5130</v>
      </c>
    </row>
    <row r="612" spans="1:8" ht="25">
      <c r="A612" s="110" t="s">
        <v>250</v>
      </c>
      <c r="B612" s="112" t="s">
        <v>412</v>
      </c>
      <c r="C612" s="84" t="s">
        <v>458</v>
      </c>
      <c r="D612" s="209">
        <v>11000</v>
      </c>
      <c r="E612" s="227">
        <f t="shared" si="20"/>
        <v>9900</v>
      </c>
      <c r="F612" s="228">
        <f t="shared" si="21"/>
        <v>9900</v>
      </c>
      <c r="G612" s="221">
        <f t="shared" si="22"/>
        <v>9900</v>
      </c>
      <c r="H612" s="221">
        <f t="shared" si="23"/>
        <v>9900</v>
      </c>
    </row>
    <row r="613" spans="1:8">
      <c r="A613" s="110" t="s">
        <v>263</v>
      </c>
      <c r="B613" s="111" t="s">
        <v>242</v>
      </c>
      <c r="C613" s="84" t="s">
        <v>459</v>
      </c>
      <c r="D613" s="209">
        <v>3100</v>
      </c>
      <c r="E613" s="227">
        <f t="shared" si="20"/>
        <v>2790</v>
      </c>
      <c r="F613" s="228">
        <f t="shared" si="21"/>
        <v>2790</v>
      </c>
      <c r="G613" s="221">
        <f t="shared" si="22"/>
        <v>2790</v>
      </c>
      <c r="H613" s="221">
        <f t="shared" si="23"/>
        <v>2790</v>
      </c>
    </row>
    <row r="614" spans="1:8">
      <c r="A614" s="110" t="s">
        <v>263</v>
      </c>
      <c r="B614" s="111" t="s">
        <v>242</v>
      </c>
      <c r="C614" s="84" t="s">
        <v>460</v>
      </c>
      <c r="D614" s="209">
        <v>3100</v>
      </c>
      <c r="E614" s="227">
        <f t="shared" si="20"/>
        <v>2790</v>
      </c>
      <c r="F614" s="228">
        <f t="shared" si="21"/>
        <v>2790</v>
      </c>
      <c r="G614" s="221">
        <f t="shared" si="22"/>
        <v>2790</v>
      </c>
      <c r="H614" s="221">
        <f t="shared" si="23"/>
        <v>2790</v>
      </c>
    </row>
    <row r="615" spans="1:8">
      <c r="A615" s="101" t="s">
        <v>461</v>
      </c>
      <c r="B615" s="102" t="s">
        <v>462</v>
      </c>
      <c r="C615" s="84" t="s">
        <v>463</v>
      </c>
      <c r="D615" s="201">
        <v>33700</v>
      </c>
      <c r="E615" s="227">
        <f t="shared" si="20"/>
        <v>30330</v>
      </c>
      <c r="F615" s="228">
        <f t="shared" si="21"/>
        <v>30330</v>
      </c>
      <c r="G615" s="221">
        <f t="shared" si="22"/>
        <v>30330</v>
      </c>
      <c r="H615" s="221">
        <f t="shared" si="23"/>
        <v>30330</v>
      </c>
    </row>
    <row r="616" spans="1:8">
      <c r="A616" s="110" t="s">
        <v>263</v>
      </c>
      <c r="B616" s="111" t="s">
        <v>242</v>
      </c>
      <c r="C616" s="84" t="s">
        <v>464</v>
      </c>
      <c r="D616" s="209">
        <v>3100</v>
      </c>
      <c r="E616" s="227">
        <f t="shared" si="20"/>
        <v>2790</v>
      </c>
      <c r="F616" s="228">
        <f t="shared" si="21"/>
        <v>2790</v>
      </c>
      <c r="G616" s="221">
        <f t="shared" si="22"/>
        <v>2790</v>
      </c>
      <c r="H616" s="221">
        <f t="shared" si="23"/>
        <v>2790</v>
      </c>
    </row>
    <row r="617" spans="1:8">
      <c r="A617" s="110" t="s">
        <v>263</v>
      </c>
      <c r="B617" s="111" t="s">
        <v>242</v>
      </c>
      <c r="C617" s="84" t="s">
        <v>465</v>
      </c>
      <c r="D617" s="209">
        <v>3100</v>
      </c>
      <c r="E617" s="227">
        <f t="shared" si="20"/>
        <v>2790</v>
      </c>
      <c r="F617" s="228">
        <f t="shared" si="21"/>
        <v>2790</v>
      </c>
      <c r="G617" s="221">
        <f t="shared" si="22"/>
        <v>2790</v>
      </c>
      <c r="H617" s="221">
        <f t="shared" si="23"/>
        <v>2790</v>
      </c>
    </row>
    <row r="618" spans="1:8" ht="25">
      <c r="A618" s="110" t="s">
        <v>250</v>
      </c>
      <c r="B618" s="112" t="s">
        <v>412</v>
      </c>
      <c r="C618" s="84" t="s">
        <v>466</v>
      </c>
      <c r="D618" s="209">
        <v>10500</v>
      </c>
      <c r="E618" s="227">
        <f t="shared" si="20"/>
        <v>9450</v>
      </c>
      <c r="F618" s="228">
        <f t="shared" si="21"/>
        <v>9450</v>
      </c>
      <c r="G618" s="221">
        <f t="shared" si="22"/>
        <v>9450</v>
      </c>
      <c r="H618" s="221">
        <f t="shared" si="23"/>
        <v>9450</v>
      </c>
    </row>
    <row r="619" spans="1:8" ht="25">
      <c r="A619" s="110" t="s">
        <v>250</v>
      </c>
      <c r="B619" s="112" t="s">
        <v>412</v>
      </c>
      <c r="C619" s="84" t="s">
        <v>467</v>
      </c>
      <c r="D619" s="209">
        <v>11000</v>
      </c>
      <c r="E619" s="227">
        <f t="shared" si="20"/>
        <v>9900</v>
      </c>
      <c r="F619" s="228">
        <f t="shared" si="21"/>
        <v>9900</v>
      </c>
      <c r="G619" s="221">
        <f t="shared" si="22"/>
        <v>9900</v>
      </c>
      <c r="H619" s="221">
        <f t="shared" si="23"/>
        <v>9900</v>
      </c>
    </row>
    <row r="620" spans="1:8">
      <c r="A620" s="110" t="s">
        <v>468</v>
      </c>
      <c r="B620" s="112">
        <v>45</v>
      </c>
      <c r="C620" s="84" t="s">
        <v>469</v>
      </c>
      <c r="D620" s="209">
        <v>7500</v>
      </c>
      <c r="E620" s="227">
        <f t="shared" ref="E620:E651" si="24">D620*0.9</f>
        <v>6750</v>
      </c>
      <c r="F620" s="228">
        <f t="shared" ref="F620:F651" si="25">D620*0.9</f>
        <v>6750</v>
      </c>
      <c r="G620" s="221">
        <f t="shared" ref="G620:G651" si="26">D620*0.9</f>
        <v>6750</v>
      </c>
      <c r="H620" s="221">
        <f t="shared" si="23"/>
        <v>6750</v>
      </c>
    </row>
    <row r="621" spans="1:8">
      <c r="A621" s="101" t="s">
        <v>263</v>
      </c>
      <c r="B621" s="102"/>
      <c r="C621" s="84" t="s">
        <v>470</v>
      </c>
      <c r="D621" s="201">
        <v>2500</v>
      </c>
      <c r="E621" s="227">
        <f t="shared" si="24"/>
        <v>2250</v>
      </c>
      <c r="F621" s="228">
        <f t="shared" si="25"/>
        <v>2250</v>
      </c>
      <c r="G621" s="221">
        <f t="shared" si="26"/>
        <v>2250</v>
      </c>
      <c r="H621" s="221">
        <f t="shared" si="23"/>
        <v>2250</v>
      </c>
    </row>
    <row r="622" spans="1:8" ht="25">
      <c r="A622" s="110" t="s">
        <v>250</v>
      </c>
      <c r="B622" s="112" t="s">
        <v>471</v>
      </c>
      <c r="C622" s="84" t="s">
        <v>472</v>
      </c>
      <c r="D622" s="209">
        <v>9800</v>
      </c>
      <c r="E622" s="227">
        <f t="shared" si="24"/>
        <v>8820</v>
      </c>
      <c r="F622" s="228">
        <f t="shared" si="25"/>
        <v>8820</v>
      </c>
      <c r="G622" s="221">
        <f t="shared" si="26"/>
        <v>8820</v>
      </c>
      <c r="H622" s="221">
        <f t="shared" si="23"/>
        <v>8820</v>
      </c>
    </row>
    <row r="623" spans="1:8">
      <c r="A623" s="101" t="s">
        <v>473</v>
      </c>
      <c r="B623" s="102" t="s">
        <v>345</v>
      </c>
      <c r="C623" s="84" t="s">
        <v>474</v>
      </c>
      <c r="D623" s="201">
        <v>8700</v>
      </c>
      <c r="E623" s="227">
        <f t="shared" si="24"/>
        <v>7830</v>
      </c>
      <c r="F623" s="228">
        <f t="shared" si="25"/>
        <v>7830</v>
      </c>
      <c r="G623" s="221">
        <f t="shared" si="26"/>
        <v>7830</v>
      </c>
      <c r="H623" s="221">
        <f t="shared" si="23"/>
        <v>7830</v>
      </c>
    </row>
    <row r="624" spans="1:8">
      <c r="A624" s="78">
        <v>38</v>
      </c>
      <c r="B624" s="109">
        <v>120</v>
      </c>
      <c r="C624" s="84" t="s">
        <v>475</v>
      </c>
      <c r="D624" s="207">
        <v>37900</v>
      </c>
      <c r="E624" s="227">
        <f t="shared" si="24"/>
        <v>34110</v>
      </c>
      <c r="F624" s="228">
        <f t="shared" si="25"/>
        <v>34110</v>
      </c>
      <c r="G624" s="221">
        <f t="shared" si="26"/>
        <v>34110</v>
      </c>
      <c r="H624" s="221">
        <f t="shared" si="23"/>
        <v>34110</v>
      </c>
    </row>
    <row r="625" spans="1:8">
      <c r="A625" s="78" t="s">
        <v>295</v>
      </c>
      <c r="B625" s="109"/>
      <c r="C625" s="84" t="s">
        <v>476</v>
      </c>
      <c r="D625" s="207">
        <v>510</v>
      </c>
      <c r="E625" s="227">
        <f t="shared" si="24"/>
        <v>459</v>
      </c>
      <c r="F625" s="228">
        <f t="shared" si="25"/>
        <v>459</v>
      </c>
      <c r="G625" s="221">
        <f t="shared" si="26"/>
        <v>459</v>
      </c>
      <c r="H625" s="221">
        <f t="shared" si="23"/>
        <v>459</v>
      </c>
    </row>
    <row r="626" spans="1:8">
      <c r="A626" s="78">
        <v>38</v>
      </c>
      <c r="B626" s="79">
        <v>155</v>
      </c>
      <c r="C626" s="84" t="s">
        <v>477</v>
      </c>
      <c r="D626" s="207">
        <v>26900</v>
      </c>
      <c r="E626" s="227">
        <f t="shared" si="24"/>
        <v>24210</v>
      </c>
      <c r="F626" s="228">
        <f t="shared" si="25"/>
        <v>24210</v>
      </c>
      <c r="G626" s="221">
        <f t="shared" si="26"/>
        <v>24210</v>
      </c>
      <c r="H626" s="221">
        <f t="shared" si="23"/>
        <v>24210</v>
      </c>
    </row>
    <row r="627" spans="1:8">
      <c r="A627" s="78">
        <v>23</v>
      </c>
      <c r="B627" s="79">
        <v>70</v>
      </c>
      <c r="C627" s="84" t="s">
        <v>478</v>
      </c>
      <c r="D627" s="207">
        <v>5850</v>
      </c>
      <c r="E627" s="227">
        <f t="shared" si="24"/>
        <v>5265</v>
      </c>
      <c r="F627" s="228">
        <f t="shared" si="25"/>
        <v>5265</v>
      </c>
      <c r="G627" s="221">
        <f t="shared" si="26"/>
        <v>5265</v>
      </c>
      <c r="H627" s="221">
        <f t="shared" si="23"/>
        <v>5265</v>
      </c>
    </row>
    <row r="628" spans="1:8">
      <c r="A628" s="78">
        <v>21</v>
      </c>
      <c r="B628" s="79">
        <v>70</v>
      </c>
      <c r="C628" s="84" t="s">
        <v>479</v>
      </c>
      <c r="D628" s="207">
        <v>3670</v>
      </c>
      <c r="E628" s="227">
        <f t="shared" si="24"/>
        <v>3303</v>
      </c>
      <c r="F628" s="228">
        <f t="shared" si="25"/>
        <v>3303</v>
      </c>
      <c r="G628" s="221">
        <f t="shared" si="26"/>
        <v>3303</v>
      </c>
      <c r="H628" s="221">
        <f t="shared" si="23"/>
        <v>3303</v>
      </c>
    </row>
    <row r="629" spans="1:8">
      <c r="A629" s="78">
        <v>32</v>
      </c>
      <c r="B629" s="79">
        <v>100</v>
      </c>
      <c r="C629" s="84" t="s">
        <v>480</v>
      </c>
      <c r="D629" s="207">
        <v>11500</v>
      </c>
      <c r="E629" s="227">
        <f t="shared" si="24"/>
        <v>10350</v>
      </c>
      <c r="F629" s="228">
        <f t="shared" si="25"/>
        <v>10350</v>
      </c>
      <c r="G629" s="221">
        <f t="shared" si="26"/>
        <v>10350</v>
      </c>
      <c r="H629" s="221">
        <f t="shared" si="23"/>
        <v>10350</v>
      </c>
    </row>
    <row r="630" spans="1:8">
      <c r="A630" s="113" t="s">
        <v>263</v>
      </c>
      <c r="B630" s="114" t="s">
        <v>242</v>
      </c>
      <c r="C630" s="84" t="s">
        <v>481</v>
      </c>
      <c r="D630" s="210">
        <v>895</v>
      </c>
      <c r="E630" s="227">
        <f t="shared" si="24"/>
        <v>805.5</v>
      </c>
      <c r="F630" s="228">
        <f t="shared" si="25"/>
        <v>805.5</v>
      </c>
      <c r="G630" s="221">
        <f t="shared" si="26"/>
        <v>805.5</v>
      </c>
      <c r="H630" s="221">
        <f t="shared" si="23"/>
        <v>805.5</v>
      </c>
    </row>
    <row r="631" spans="1:8">
      <c r="A631" s="78">
        <v>17</v>
      </c>
      <c r="B631" s="79">
        <v>50</v>
      </c>
      <c r="C631" s="84" t="s">
        <v>482</v>
      </c>
      <c r="D631" s="207">
        <v>2280</v>
      </c>
      <c r="E631" s="227">
        <f t="shared" si="24"/>
        <v>2052</v>
      </c>
      <c r="F631" s="228">
        <f t="shared" si="25"/>
        <v>2052</v>
      </c>
      <c r="G631" s="221">
        <f t="shared" si="26"/>
        <v>2052</v>
      </c>
      <c r="H631" s="221">
        <f t="shared" si="23"/>
        <v>2052</v>
      </c>
    </row>
    <row r="632" spans="1:8">
      <c r="A632" s="110" t="s">
        <v>244</v>
      </c>
      <c r="B632" s="112" t="s">
        <v>242</v>
      </c>
      <c r="C632" s="84" t="s">
        <v>483</v>
      </c>
      <c r="D632" s="209">
        <v>895</v>
      </c>
      <c r="E632" s="227">
        <f t="shared" si="24"/>
        <v>805.5</v>
      </c>
      <c r="F632" s="228">
        <f t="shared" si="25"/>
        <v>805.5</v>
      </c>
      <c r="G632" s="221">
        <f t="shared" si="26"/>
        <v>805.5</v>
      </c>
      <c r="H632" s="221">
        <f t="shared" si="23"/>
        <v>805.5</v>
      </c>
    </row>
    <row r="633" spans="1:8">
      <c r="A633" s="110" t="s">
        <v>244</v>
      </c>
      <c r="B633" s="112" t="s">
        <v>242</v>
      </c>
      <c r="C633" s="84" t="s">
        <v>484</v>
      </c>
      <c r="D633" s="209">
        <v>895</v>
      </c>
      <c r="E633" s="227">
        <f t="shared" si="24"/>
        <v>805.5</v>
      </c>
      <c r="F633" s="228">
        <f t="shared" si="25"/>
        <v>805.5</v>
      </c>
      <c r="G633" s="221">
        <f t="shared" si="26"/>
        <v>805.5</v>
      </c>
      <c r="H633" s="221">
        <f t="shared" si="23"/>
        <v>805.5</v>
      </c>
    </row>
    <row r="634" spans="1:8">
      <c r="A634" s="110" t="s">
        <v>244</v>
      </c>
      <c r="B634" s="112" t="s">
        <v>242</v>
      </c>
      <c r="C634" s="84" t="s">
        <v>485</v>
      </c>
      <c r="D634" s="209">
        <v>895</v>
      </c>
      <c r="E634" s="227">
        <f t="shared" si="24"/>
        <v>805.5</v>
      </c>
      <c r="F634" s="228">
        <f t="shared" si="25"/>
        <v>805.5</v>
      </c>
      <c r="G634" s="221">
        <f t="shared" si="26"/>
        <v>805.5</v>
      </c>
      <c r="H634" s="221">
        <f t="shared" si="23"/>
        <v>805.5</v>
      </c>
    </row>
    <row r="635" spans="1:8">
      <c r="A635" s="72">
        <v>22</v>
      </c>
      <c r="B635" s="73">
        <v>95</v>
      </c>
      <c r="C635" s="84" t="s">
        <v>486</v>
      </c>
      <c r="D635" s="201">
        <v>2300</v>
      </c>
      <c r="E635" s="227">
        <f t="shared" si="24"/>
        <v>2070</v>
      </c>
      <c r="F635" s="228">
        <f t="shared" si="25"/>
        <v>2070</v>
      </c>
      <c r="G635" s="221">
        <f t="shared" si="26"/>
        <v>2070</v>
      </c>
      <c r="H635" s="221">
        <f t="shared" si="23"/>
        <v>2070</v>
      </c>
    </row>
    <row r="636" spans="1:8">
      <c r="A636" s="110" t="s">
        <v>244</v>
      </c>
      <c r="B636" s="112" t="s">
        <v>242</v>
      </c>
      <c r="C636" s="84" t="s">
        <v>487</v>
      </c>
      <c r="D636" s="209">
        <v>895</v>
      </c>
      <c r="E636" s="227">
        <f t="shared" si="24"/>
        <v>805.5</v>
      </c>
      <c r="F636" s="228">
        <f t="shared" si="25"/>
        <v>805.5</v>
      </c>
      <c r="G636" s="221">
        <f t="shared" si="26"/>
        <v>805.5</v>
      </c>
      <c r="H636" s="221">
        <f t="shared" si="23"/>
        <v>805.5</v>
      </c>
    </row>
    <row r="637" spans="1:8">
      <c r="A637" s="78" t="s">
        <v>253</v>
      </c>
      <c r="B637" s="109" t="s">
        <v>488</v>
      </c>
      <c r="C637" s="84" t="s">
        <v>489</v>
      </c>
      <c r="D637" s="207">
        <v>1750</v>
      </c>
      <c r="E637" s="227">
        <f t="shared" si="24"/>
        <v>1575</v>
      </c>
      <c r="F637" s="228">
        <f t="shared" si="25"/>
        <v>1575</v>
      </c>
      <c r="G637" s="221">
        <f t="shared" si="26"/>
        <v>1575</v>
      </c>
      <c r="H637" s="221">
        <f t="shared" si="23"/>
        <v>1575</v>
      </c>
    </row>
    <row r="638" spans="1:8">
      <c r="A638" s="101" t="s">
        <v>320</v>
      </c>
      <c r="B638" s="102" t="s">
        <v>490</v>
      </c>
      <c r="C638" s="84" t="s">
        <v>491</v>
      </c>
      <c r="D638" s="201">
        <v>48150</v>
      </c>
      <c r="E638" s="227">
        <f t="shared" si="24"/>
        <v>43335</v>
      </c>
      <c r="F638" s="228">
        <f t="shared" si="25"/>
        <v>43335</v>
      </c>
      <c r="G638" s="221">
        <f t="shared" si="26"/>
        <v>43335</v>
      </c>
      <c r="H638" s="221">
        <f t="shared" si="23"/>
        <v>43335</v>
      </c>
    </row>
    <row r="639" spans="1:8" ht="17.149999999999999" customHeight="1">
      <c r="A639" s="110" t="s">
        <v>244</v>
      </c>
      <c r="B639" s="112" t="s">
        <v>242</v>
      </c>
      <c r="C639" s="84" t="s">
        <v>492</v>
      </c>
      <c r="D639" s="209">
        <v>895</v>
      </c>
      <c r="E639" s="227">
        <f t="shared" si="24"/>
        <v>805.5</v>
      </c>
      <c r="F639" s="228">
        <f t="shared" si="25"/>
        <v>805.5</v>
      </c>
      <c r="G639" s="221">
        <f t="shared" si="26"/>
        <v>805.5</v>
      </c>
      <c r="H639" s="221">
        <f t="shared" si="23"/>
        <v>805.5</v>
      </c>
    </row>
    <row r="640" spans="1:8">
      <c r="A640" s="101" t="s">
        <v>493</v>
      </c>
      <c r="B640" s="102" t="s">
        <v>490</v>
      </c>
      <c r="C640" s="84" t="s">
        <v>494</v>
      </c>
      <c r="D640" s="201">
        <v>23000</v>
      </c>
      <c r="E640" s="227">
        <f t="shared" si="24"/>
        <v>20700</v>
      </c>
      <c r="F640" s="228">
        <f t="shared" si="25"/>
        <v>20700</v>
      </c>
      <c r="G640" s="221">
        <f t="shared" si="26"/>
        <v>20700</v>
      </c>
      <c r="H640" s="221">
        <f t="shared" si="23"/>
        <v>20700</v>
      </c>
    </row>
    <row r="641" spans="1:8">
      <c r="A641" s="110" t="s">
        <v>241</v>
      </c>
      <c r="B641" s="102" t="s">
        <v>242</v>
      </c>
      <c r="C641" s="84" t="s">
        <v>495</v>
      </c>
      <c r="D641" s="209">
        <v>3600</v>
      </c>
      <c r="E641" s="227">
        <f t="shared" si="24"/>
        <v>3240</v>
      </c>
      <c r="F641" s="228">
        <f t="shared" si="25"/>
        <v>3240</v>
      </c>
      <c r="G641" s="221">
        <f t="shared" si="26"/>
        <v>3240</v>
      </c>
      <c r="H641" s="221">
        <f t="shared" si="23"/>
        <v>3240</v>
      </c>
    </row>
    <row r="642" spans="1:8">
      <c r="A642" s="101" t="s">
        <v>316</v>
      </c>
      <c r="B642" s="102"/>
      <c r="C642" s="84" t="s">
        <v>495</v>
      </c>
      <c r="D642" s="201">
        <v>13500</v>
      </c>
      <c r="E642" s="227">
        <f t="shared" si="24"/>
        <v>12150</v>
      </c>
      <c r="F642" s="228">
        <f t="shared" si="25"/>
        <v>12150</v>
      </c>
      <c r="G642" s="221">
        <f t="shared" si="26"/>
        <v>12150</v>
      </c>
      <c r="H642" s="221">
        <f t="shared" si="23"/>
        <v>12150</v>
      </c>
    </row>
    <row r="643" spans="1:8">
      <c r="A643" s="101" t="s">
        <v>493</v>
      </c>
      <c r="B643" s="102" t="s">
        <v>496</v>
      </c>
      <c r="C643" s="84" t="s">
        <v>495</v>
      </c>
      <c r="D643" s="201">
        <v>32800</v>
      </c>
      <c r="E643" s="227">
        <f t="shared" si="24"/>
        <v>29520</v>
      </c>
      <c r="F643" s="228">
        <f t="shared" si="25"/>
        <v>29520</v>
      </c>
      <c r="G643" s="221">
        <f t="shared" si="26"/>
        <v>29520</v>
      </c>
      <c r="H643" s="221">
        <f t="shared" si="23"/>
        <v>29520</v>
      </c>
    </row>
    <row r="644" spans="1:8">
      <c r="A644" s="101" t="s">
        <v>473</v>
      </c>
      <c r="B644" s="110" t="s">
        <v>412</v>
      </c>
      <c r="C644" s="84" t="s">
        <v>495</v>
      </c>
      <c r="D644" s="201">
        <v>9050</v>
      </c>
      <c r="E644" s="227">
        <f t="shared" si="24"/>
        <v>8145</v>
      </c>
      <c r="F644" s="228">
        <f t="shared" si="25"/>
        <v>8145</v>
      </c>
      <c r="G644" s="221">
        <f t="shared" si="26"/>
        <v>8145</v>
      </c>
      <c r="H644" s="221">
        <f t="shared" si="23"/>
        <v>8145</v>
      </c>
    </row>
    <row r="645" spans="1:8">
      <c r="A645" s="101" t="s">
        <v>263</v>
      </c>
      <c r="B645" s="110" t="s">
        <v>497</v>
      </c>
      <c r="C645" s="84" t="s">
        <v>498</v>
      </c>
      <c r="D645" s="201">
        <v>1250</v>
      </c>
      <c r="E645" s="227">
        <f t="shared" si="24"/>
        <v>1125</v>
      </c>
      <c r="F645" s="228">
        <f t="shared" si="25"/>
        <v>1125</v>
      </c>
      <c r="G645" s="221">
        <f t="shared" si="26"/>
        <v>1125</v>
      </c>
      <c r="H645" s="221">
        <f t="shared" si="23"/>
        <v>1125</v>
      </c>
    </row>
    <row r="646" spans="1:8">
      <c r="A646" s="101">
        <v>19</v>
      </c>
      <c r="B646" s="110">
        <v>70</v>
      </c>
      <c r="C646" s="84" t="s">
        <v>499</v>
      </c>
      <c r="D646" s="201">
        <v>1780</v>
      </c>
      <c r="E646" s="227">
        <f t="shared" si="24"/>
        <v>1602</v>
      </c>
      <c r="F646" s="228">
        <f t="shared" si="25"/>
        <v>1602</v>
      </c>
      <c r="G646" s="221">
        <f t="shared" si="26"/>
        <v>1602</v>
      </c>
      <c r="H646" s="221">
        <f t="shared" si="23"/>
        <v>1602</v>
      </c>
    </row>
    <row r="647" spans="1:8">
      <c r="A647" s="115">
        <v>19</v>
      </c>
      <c r="B647" s="116">
        <v>100</v>
      </c>
      <c r="C647" s="84" t="s">
        <v>499</v>
      </c>
      <c r="D647" s="201">
        <v>2600</v>
      </c>
      <c r="E647" s="227">
        <f t="shared" si="24"/>
        <v>2340</v>
      </c>
      <c r="F647" s="228">
        <f t="shared" si="25"/>
        <v>2340</v>
      </c>
      <c r="G647" s="221">
        <f t="shared" si="26"/>
        <v>2340</v>
      </c>
      <c r="H647" s="221">
        <f t="shared" si="23"/>
        <v>2340</v>
      </c>
    </row>
    <row r="648" spans="1:8">
      <c r="A648" s="101" t="s">
        <v>263</v>
      </c>
      <c r="B648" s="110" t="s">
        <v>441</v>
      </c>
      <c r="C648" s="84" t="s">
        <v>500</v>
      </c>
      <c r="D648" s="201">
        <v>1180</v>
      </c>
      <c r="E648" s="227">
        <f t="shared" si="24"/>
        <v>1062</v>
      </c>
      <c r="F648" s="228">
        <f t="shared" si="25"/>
        <v>1062</v>
      </c>
      <c r="G648" s="221">
        <f t="shared" si="26"/>
        <v>1062</v>
      </c>
      <c r="H648" s="221">
        <f t="shared" si="23"/>
        <v>1062</v>
      </c>
    </row>
    <row r="649" spans="1:8">
      <c r="A649" s="101" t="s">
        <v>320</v>
      </c>
      <c r="B649" s="102" t="s">
        <v>496</v>
      </c>
      <c r="C649" s="84" t="s">
        <v>500</v>
      </c>
      <c r="D649" s="201">
        <v>23700</v>
      </c>
      <c r="E649" s="227">
        <f t="shared" si="24"/>
        <v>21330</v>
      </c>
      <c r="F649" s="228">
        <f t="shared" si="25"/>
        <v>21330</v>
      </c>
      <c r="G649" s="221">
        <f t="shared" si="26"/>
        <v>21330</v>
      </c>
      <c r="H649" s="221">
        <f t="shared" si="23"/>
        <v>21330</v>
      </c>
    </row>
    <row r="650" spans="1:8">
      <c r="A650" s="101" t="s">
        <v>344</v>
      </c>
      <c r="B650" s="102" t="s">
        <v>406</v>
      </c>
      <c r="C650" s="84" t="s">
        <v>500</v>
      </c>
      <c r="D650" s="201">
        <v>3300</v>
      </c>
      <c r="E650" s="227">
        <f t="shared" si="24"/>
        <v>2970</v>
      </c>
      <c r="F650" s="228">
        <f t="shared" si="25"/>
        <v>2970</v>
      </c>
      <c r="G650" s="221">
        <f t="shared" si="26"/>
        <v>2970</v>
      </c>
      <c r="H650" s="221">
        <f t="shared" si="23"/>
        <v>2970</v>
      </c>
    </row>
    <row r="651" spans="1:8">
      <c r="A651" s="101" t="s">
        <v>272</v>
      </c>
      <c r="B651" s="102" t="s">
        <v>490</v>
      </c>
      <c r="C651" s="103" t="s">
        <v>500</v>
      </c>
      <c r="D651" s="201">
        <v>22980</v>
      </c>
      <c r="E651" s="227">
        <f t="shared" si="24"/>
        <v>20682</v>
      </c>
      <c r="F651" s="228">
        <f t="shared" si="25"/>
        <v>20682</v>
      </c>
      <c r="G651" s="221">
        <f t="shared" si="26"/>
        <v>20682</v>
      </c>
      <c r="H651" s="221">
        <f t="shared" si="23"/>
        <v>20682</v>
      </c>
    </row>
    <row r="652" spans="1:8">
      <c r="A652" s="78">
        <v>19</v>
      </c>
      <c r="B652" s="109">
        <v>100</v>
      </c>
      <c r="C652" s="117" t="s">
        <v>501</v>
      </c>
      <c r="D652" s="207">
        <v>2580</v>
      </c>
      <c r="E652" s="227">
        <f t="shared" ref="E652:E683" si="27">D652*0.9</f>
        <v>2322</v>
      </c>
      <c r="F652" s="228">
        <f t="shared" ref="F652:F683" si="28">D652*0.9</f>
        <v>2322</v>
      </c>
      <c r="G652" s="221">
        <f t="shared" ref="G652:G683" si="29">D652*0.9</f>
        <v>2322</v>
      </c>
      <c r="H652" s="221">
        <f t="shared" si="23"/>
        <v>2322</v>
      </c>
    </row>
    <row r="653" spans="1:8">
      <c r="A653" s="110" t="s">
        <v>244</v>
      </c>
      <c r="B653" s="112" t="s">
        <v>242</v>
      </c>
      <c r="C653" s="118" t="s">
        <v>502</v>
      </c>
      <c r="D653" s="209">
        <v>895</v>
      </c>
      <c r="E653" s="227">
        <f t="shared" si="27"/>
        <v>805.5</v>
      </c>
      <c r="F653" s="228">
        <f t="shared" si="28"/>
        <v>805.5</v>
      </c>
      <c r="G653" s="221">
        <f t="shared" si="29"/>
        <v>805.5</v>
      </c>
      <c r="H653" s="221">
        <f t="shared" si="23"/>
        <v>805.5</v>
      </c>
    </row>
    <row r="654" spans="1:8">
      <c r="A654" s="110" t="s">
        <v>244</v>
      </c>
      <c r="B654" s="102" t="s">
        <v>242</v>
      </c>
      <c r="C654" s="118" t="s">
        <v>503</v>
      </c>
      <c r="D654" s="209">
        <v>895</v>
      </c>
      <c r="E654" s="227">
        <f t="shared" si="27"/>
        <v>805.5</v>
      </c>
      <c r="F654" s="228">
        <f t="shared" si="28"/>
        <v>805.5</v>
      </c>
      <c r="G654" s="221">
        <f t="shared" si="29"/>
        <v>805.5</v>
      </c>
      <c r="H654" s="221">
        <f t="shared" si="23"/>
        <v>805.5</v>
      </c>
    </row>
    <row r="655" spans="1:8">
      <c r="A655" s="110" t="s">
        <v>244</v>
      </c>
      <c r="B655" s="112" t="s">
        <v>242</v>
      </c>
      <c r="C655" s="118" t="s">
        <v>504</v>
      </c>
      <c r="D655" s="209">
        <v>895</v>
      </c>
      <c r="E655" s="227">
        <f t="shared" si="27"/>
        <v>805.5</v>
      </c>
      <c r="F655" s="228">
        <f t="shared" si="28"/>
        <v>805.5</v>
      </c>
      <c r="G655" s="221">
        <f t="shared" si="29"/>
        <v>805.5</v>
      </c>
      <c r="H655" s="221">
        <f t="shared" si="23"/>
        <v>805.5</v>
      </c>
    </row>
    <row r="656" spans="1:8">
      <c r="A656" s="110" t="s">
        <v>505</v>
      </c>
      <c r="B656" s="112" t="s">
        <v>242</v>
      </c>
      <c r="C656" s="118" t="s">
        <v>506</v>
      </c>
      <c r="D656" s="209">
        <v>895</v>
      </c>
      <c r="E656" s="227">
        <f t="shared" si="27"/>
        <v>805.5</v>
      </c>
      <c r="F656" s="228">
        <f t="shared" si="28"/>
        <v>805.5</v>
      </c>
      <c r="G656" s="221">
        <f t="shared" si="29"/>
        <v>805.5</v>
      </c>
      <c r="H656" s="221">
        <f t="shared" si="23"/>
        <v>805.5</v>
      </c>
    </row>
    <row r="657" spans="1:8">
      <c r="A657" s="101" t="s">
        <v>263</v>
      </c>
      <c r="B657" s="102" t="s">
        <v>327</v>
      </c>
      <c r="C657" s="103" t="s">
        <v>507</v>
      </c>
      <c r="D657" s="201">
        <v>1250</v>
      </c>
      <c r="E657" s="227">
        <f t="shared" si="27"/>
        <v>1125</v>
      </c>
      <c r="F657" s="228">
        <f t="shared" si="28"/>
        <v>1125</v>
      </c>
      <c r="G657" s="221">
        <f t="shared" si="29"/>
        <v>1125</v>
      </c>
      <c r="H657" s="221">
        <f t="shared" si="23"/>
        <v>1125</v>
      </c>
    </row>
    <row r="658" spans="1:8">
      <c r="A658" s="101" t="s">
        <v>263</v>
      </c>
      <c r="B658" s="102" t="s">
        <v>497</v>
      </c>
      <c r="C658" s="103" t="s">
        <v>508</v>
      </c>
      <c r="D658" s="201">
        <v>1250</v>
      </c>
      <c r="E658" s="227">
        <f t="shared" si="27"/>
        <v>1125</v>
      </c>
      <c r="F658" s="228">
        <f t="shared" si="28"/>
        <v>1125</v>
      </c>
      <c r="G658" s="221">
        <f t="shared" si="29"/>
        <v>1125</v>
      </c>
      <c r="H658" s="221">
        <f t="shared" si="23"/>
        <v>1125</v>
      </c>
    </row>
    <row r="659" spans="1:8">
      <c r="A659" s="113" t="s">
        <v>263</v>
      </c>
      <c r="B659" s="119" t="s">
        <v>242</v>
      </c>
      <c r="C659" s="120" t="s">
        <v>509</v>
      </c>
      <c r="D659" s="211">
        <v>1690</v>
      </c>
      <c r="E659" s="227">
        <f t="shared" si="27"/>
        <v>1521</v>
      </c>
      <c r="F659" s="228">
        <f t="shared" si="28"/>
        <v>1521</v>
      </c>
      <c r="G659" s="221">
        <f t="shared" si="29"/>
        <v>1521</v>
      </c>
      <c r="H659" s="221">
        <f t="shared" si="23"/>
        <v>1521</v>
      </c>
    </row>
    <row r="660" spans="1:8">
      <c r="A660" s="113" t="s">
        <v>245</v>
      </c>
      <c r="B660" s="119" t="s">
        <v>246</v>
      </c>
      <c r="C660" s="120" t="s">
        <v>510</v>
      </c>
      <c r="D660" s="211">
        <v>1370</v>
      </c>
      <c r="E660" s="227">
        <f t="shared" si="27"/>
        <v>1233</v>
      </c>
      <c r="F660" s="228">
        <f t="shared" si="28"/>
        <v>1233</v>
      </c>
      <c r="G660" s="221">
        <f t="shared" si="29"/>
        <v>1233</v>
      </c>
      <c r="H660" s="221">
        <f t="shared" si="23"/>
        <v>1233</v>
      </c>
    </row>
    <row r="661" spans="1:8">
      <c r="A661" s="72">
        <v>24</v>
      </c>
      <c r="B661" s="73">
        <v>70</v>
      </c>
      <c r="C661" s="121" t="s">
        <v>511</v>
      </c>
      <c r="D661" s="208">
        <v>4300</v>
      </c>
      <c r="E661" s="232">
        <v>4300</v>
      </c>
      <c r="F661" s="230">
        <f t="shared" si="28"/>
        <v>3870</v>
      </c>
      <c r="G661" s="231">
        <f t="shared" si="29"/>
        <v>3870</v>
      </c>
      <c r="H661" s="231">
        <f t="shared" si="23"/>
        <v>3870</v>
      </c>
    </row>
    <row r="662" spans="1:8">
      <c r="A662" s="78">
        <v>38</v>
      </c>
      <c r="B662" s="79">
        <v>180</v>
      </c>
      <c r="C662" s="117" t="s">
        <v>512</v>
      </c>
      <c r="D662" s="207">
        <v>34900</v>
      </c>
      <c r="E662" s="227">
        <f t="shared" ref="E662:E708" si="30">D662*0.9</f>
        <v>31410</v>
      </c>
      <c r="F662" s="228">
        <f t="shared" si="28"/>
        <v>31410</v>
      </c>
      <c r="G662" s="221">
        <f t="shared" si="29"/>
        <v>31410</v>
      </c>
      <c r="H662" s="221">
        <f t="shared" si="23"/>
        <v>31410</v>
      </c>
    </row>
    <row r="663" spans="1:8">
      <c r="A663" s="101">
        <v>17</v>
      </c>
      <c r="B663" s="102">
        <v>45</v>
      </c>
      <c r="C663" s="103" t="s">
        <v>513</v>
      </c>
      <c r="D663" s="201">
        <v>1650</v>
      </c>
      <c r="E663" s="227">
        <f t="shared" si="30"/>
        <v>1485</v>
      </c>
      <c r="F663" s="228">
        <f t="shared" si="28"/>
        <v>1485</v>
      </c>
      <c r="G663" s="221">
        <f t="shared" si="29"/>
        <v>1485</v>
      </c>
      <c r="H663" s="221">
        <f t="shared" si="23"/>
        <v>1485</v>
      </c>
    </row>
    <row r="664" spans="1:8">
      <c r="A664" s="110" t="s">
        <v>244</v>
      </c>
      <c r="B664" s="112" t="s">
        <v>242</v>
      </c>
      <c r="C664" s="118" t="s">
        <v>513</v>
      </c>
      <c r="D664" s="209">
        <v>790</v>
      </c>
      <c r="E664" s="227">
        <f t="shared" si="30"/>
        <v>711</v>
      </c>
      <c r="F664" s="228">
        <f t="shared" si="28"/>
        <v>711</v>
      </c>
      <c r="G664" s="221">
        <f t="shared" si="29"/>
        <v>711</v>
      </c>
      <c r="H664" s="221">
        <f t="shared" si="23"/>
        <v>711</v>
      </c>
    </row>
    <row r="665" spans="1:8">
      <c r="A665" s="101" t="s">
        <v>263</v>
      </c>
      <c r="B665" s="102"/>
      <c r="C665" s="103" t="s">
        <v>513</v>
      </c>
      <c r="D665" s="201">
        <v>950</v>
      </c>
      <c r="E665" s="227">
        <f t="shared" si="30"/>
        <v>855</v>
      </c>
      <c r="F665" s="228">
        <f t="shared" si="28"/>
        <v>855</v>
      </c>
      <c r="G665" s="221">
        <f t="shared" si="29"/>
        <v>855</v>
      </c>
      <c r="H665" s="221">
        <f t="shared" si="23"/>
        <v>855</v>
      </c>
    </row>
    <row r="666" spans="1:8">
      <c r="A666" s="78">
        <v>15</v>
      </c>
      <c r="B666" s="109">
        <v>65</v>
      </c>
      <c r="C666" s="122" t="s">
        <v>514</v>
      </c>
      <c r="D666" s="207">
        <v>3480</v>
      </c>
      <c r="E666" s="233">
        <f t="shared" si="30"/>
        <v>3132</v>
      </c>
      <c r="F666" s="234">
        <f t="shared" si="28"/>
        <v>3132</v>
      </c>
      <c r="G666" s="235">
        <f t="shared" si="29"/>
        <v>3132</v>
      </c>
      <c r="H666" s="235">
        <f t="shared" si="23"/>
        <v>3132</v>
      </c>
    </row>
    <row r="667" spans="1:8">
      <c r="A667" s="78">
        <v>17</v>
      </c>
      <c r="B667" s="109">
        <v>35</v>
      </c>
      <c r="C667" s="117" t="s">
        <v>515</v>
      </c>
      <c r="D667" s="207">
        <v>1250</v>
      </c>
      <c r="E667" s="227">
        <f t="shared" si="30"/>
        <v>1125</v>
      </c>
      <c r="F667" s="228">
        <f t="shared" si="28"/>
        <v>1125</v>
      </c>
      <c r="G667" s="221">
        <f t="shared" si="29"/>
        <v>1125</v>
      </c>
      <c r="H667" s="221">
        <f t="shared" si="23"/>
        <v>1125</v>
      </c>
    </row>
    <row r="668" spans="1:8">
      <c r="A668" s="110" t="s">
        <v>241</v>
      </c>
      <c r="B668" s="112" t="s">
        <v>242</v>
      </c>
      <c r="C668" s="118" t="s">
        <v>515</v>
      </c>
      <c r="D668" s="209">
        <v>3500</v>
      </c>
      <c r="E668" s="227">
        <f t="shared" si="30"/>
        <v>3150</v>
      </c>
      <c r="F668" s="228">
        <f t="shared" si="28"/>
        <v>3150</v>
      </c>
      <c r="G668" s="221">
        <f t="shared" si="29"/>
        <v>3150</v>
      </c>
      <c r="H668" s="221">
        <f t="shared" si="23"/>
        <v>3150</v>
      </c>
    </row>
    <row r="669" spans="1:8" ht="13.5" customHeight="1">
      <c r="A669" s="110" t="s">
        <v>244</v>
      </c>
      <c r="B669" s="112" t="s">
        <v>242</v>
      </c>
      <c r="C669" s="118" t="s">
        <v>515</v>
      </c>
      <c r="D669" s="209">
        <v>790</v>
      </c>
      <c r="E669" s="227">
        <f t="shared" si="30"/>
        <v>711</v>
      </c>
      <c r="F669" s="228">
        <f t="shared" si="28"/>
        <v>711</v>
      </c>
      <c r="G669" s="221">
        <f t="shared" si="29"/>
        <v>711</v>
      </c>
      <c r="H669" s="221">
        <f t="shared" ref="H669:H709" si="31">D669*0.9</f>
        <v>711</v>
      </c>
    </row>
    <row r="670" spans="1:8">
      <c r="A670" s="101" t="s">
        <v>263</v>
      </c>
      <c r="B670" s="102" t="s">
        <v>327</v>
      </c>
      <c r="C670" s="103" t="s">
        <v>515</v>
      </c>
      <c r="D670" s="201">
        <v>1080</v>
      </c>
      <c r="E670" s="227">
        <f t="shared" si="30"/>
        <v>972</v>
      </c>
      <c r="F670" s="228">
        <f t="shared" si="28"/>
        <v>972</v>
      </c>
      <c r="G670" s="221">
        <f t="shared" si="29"/>
        <v>972</v>
      </c>
      <c r="H670" s="221">
        <f t="shared" si="31"/>
        <v>972</v>
      </c>
    </row>
    <row r="671" spans="1:8">
      <c r="A671" s="110" t="s">
        <v>456</v>
      </c>
      <c r="B671" s="112" t="s">
        <v>242</v>
      </c>
      <c r="C671" s="118" t="s">
        <v>516</v>
      </c>
      <c r="D671" s="209">
        <v>950</v>
      </c>
      <c r="E671" s="227">
        <f t="shared" si="30"/>
        <v>855</v>
      </c>
      <c r="F671" s="228">
        <f t="shared" si="28"/>
        <v>855</v>
      </c>
      <c r="G671" s="221">
        <f t="shared" si="29"/>
        <v>855</v>
      </c>
      <c r="H671" s="221">
        <f t="shared" si="31"/>
        <v>855</v>
      </c>
    </row>
    <row r="672" spans="1:8">
      <c r="A672" s="78">
        <v>15</v>
      </c>
      <c r="B672" s="109">
        <v>65</v>
      </c>
      <c r="C672" s="117" t="s">
        <v>517</v>
      </c>
      <c r="D672" s="207">
        <v>3480</v>
      </c>
      <c r="E672" s="227">
        <f t="shared" si="30"/>
        <v>3132</v>
      </c>
      <c r="F672" s="228">
        <f t="shared" si="28"/>
        <v>3132</v>
      </c>
      <c r="G672" s="221">
        <f t="shared" si="29"/>
        <v>3132</v>
      </c>
      <c r="H672" s="221">
        <f t="shared" si="31"/>
        <v>3132</v>
      </c>
    </row>
    <row r="673" spans="1:8">
      <c r="A673" s="101" t="s">
        <v>263</v>
      </c>
      <c r="B673" s="102" t="s">
        <v>345</v>
      </c>
      <c r="C673" s="103" t="s">
        <v>518</v>
      </c>
      <c r="D673" s="201">
        <v>1250</v>
      </c>
      <c r="E673" s="227">
        <f t="shared" si="30"/>
        <v>1125</v>
      </c>
      <c r="F673" s="228">
        <f t="shared" si="28"/>
        <v>1125</v>
      </c>
      <c r="G673" s="221">
        <f t="shared" si="29"/>
        <v>1125</v>
      </c>
      <c r="H673" s="221">
        <f t="shared" si="31"/>
        <v>1125</v>
      </c>
    </row>
    <row r="674" spans="1:8">
      <c r="A674" s="110" t="s">
        <v>456</v>
      </c>
      <c r="B674" s="112" t="s">
        <v>242</v>
      </c>
      <c r="C674" s="118" t="s">
        <v>519</v>
      </c>
      <c r="D674" s="209">
        <v>950</v>
      </c>
      <c r="E674" s="227">
        <f t="shared" si="30"/>
        <v>855</v>
      </c>
      <c r="F674" s="228">
        <f t="shared" si="28"/>
        <v>855</v>
      </c>
      <c r="G674" s="221">
        <f t="shared" si="29"/>
        <v>855</v>
      </c>
      <c r="H674" s="221">
        <f t="shared" si="31"/>
        <v>855</v>
      </c>
    </row>
    <row r="675" spans="1:8">
      <c r="A675" s="101" t="s">
        <v>263</v>
      </c>
      <c r="B675" s="102" t="s">
        <v>497</v>
      </c>
      <c r="C675" s="103" t="s">
        <v>520</v>
      </c>
      <c r="D675" s="201">
        <v>1250</v>
      </c>
      <c r="E675" s="227">
        <f t="shared" si="30"/>
        <v>1125</v>
      </c>
      <c r="F675" s="228">
        <f t="shared" si="28"/>
        <v>1125</v>
      </c>
      <c r="G675" s="221">
        <f t="shared" si="29"/>
        <v>1125</v>
      </c>
      <c r="H675" s="221">
        <f t="shared" si="31"/>
        <v>1125</v>
      </c>
    </row>
    <row r="676" spans="1:8">
      <c r="A676" s="110" t="s">
        <v>263</v>
      </c>
      <c r="B676" s="112" t="s">
        <v>242</v>
      </c>
      <c r="C676" s="118" t="s">
        <v>521</v>
      </c>
      <c r="D676" s="209">
        <v>1250</v>
      </c>
      <c r="E676" s="227">
        <f t="shared" si="30"/>
        <v>1125</v>
      </c>
      <c r="F676" s="228">
        <f t="shared" si="28"/>
        <v>1125</v>
      </c>
      <c r="G676" s="221">
        <f t="shared" si="29"/>
        <v>1125</v>
      </c>
      <c r="H676" s="221">
        <f t="shared" si="31"/>
        <v>1125</v>
      </c>
    </row>
    <row r="677" spans="1:8">
      <c r="A677" s="101" t="s">
        <v>263</v>
      </c>
      <c r="B677" s="102" t="s">
        <v>345</v>
      </c>
      <c r="C677" s="103" t="s">
        <v>522</v>
      </c>
      <c r="D677" s="201">
        <v>1250</v>
      </c>
      <c r="E677" s="227">
        <f t="shared" si="30"/>
        <v>1125</v>
      </c>
      <c r="F677" s="228">
        <f t="shared" si="28"/>
        <v>1125</v>
      </c>
      <c r="G677" s="221">
        <f t="shared" si="29"/>
        <v>1125</v>
      </c>
      <c r="H677" s="221">
        <f t="shared" si="31"/>
        <v>1125</v>
      </c>
    </row>
    <row r="678" spans="1:8">
      <c r="A678" s="110" t="s">
        <v>456</v>
      </c>
      <c r="B678" s="112" t="s">
        <v>242</v>
      </c>
      <c r="C678" s="118" t="s">
        <v>523</v>
      </c>
      <c r="D678" s="209">
        <v>950</v>
      </c>
      <c r="E678" s="227">
        <f t="shared" si="30"/>
        <v>855</v>
      </c>
      <c r="F678" s="228">
        <f t="shared" si="28"/>
        <v>855</v>
      </c>
      <c r="G678" s="221">
        <f t="shared" si="29"/>
        <v>855</v>
      </c>
      <c r="H678" s="221">
        <f t="shared" si="31"/>
        <v>855</v>
      </c>
    </row>
    <row r="679" spans="1:8">
      <c r="A679" s="110" t="s">
        <v>241</v>
      </c>
      <c r="B679" s="112" t="s">
        <v>257</v>
      </c>
      <c r="C679" s="118" t="s">
        <v>524</v>
      </c>
      <c r="D679" s="209">
        <v>3600</v>
      </c>
      <c r="E679" s="227">
        <f t="shared" si="30"/>
        <v>3240</v>
      </c>
      <c r="F679" s="228">
        <f t="shared" si="28"/>
        <v>3240</v>
      </c>
      <c r="G679" s="221">
        <f t="shared" si="29"/>
        <v>3240</v>
      </c>
      <c r="H679" s="221">
        <f t="shared" si="31"/>
        <v>3240</v>
      </c>
    </row>
    <row r="680" spans="1:8">
      <c r="A680" s="110" t="s">
        <v>263</v>
      </c>
      <c r="B680" s="102" t="s">
        <v>242</v>
      </c>
      <c r="C680" s="118" t="s">
        <v>524</v>
      </c>
      <c r="D680" s="209">
        <v>1400</v>
      </c>
      <c r="E680" s="227">
        <f t="shared" si="30"/>
        <v>1260</v>
      </c>
      <c r="F680" s="228">
        <f t="shared" si="28"/>
        <v>1260</v>
      </c>
      <c r="G680" s="221">
        <f t="shared" si="29"/>
        <v>1260</v>
      </c>
      <c r="H680" s="221">
        <f t="shared" si="31"/>
        <v>1260</v>
      </c>
    </row>
    <row r="681" spans="1:8">
      <c r="A681" s="101" t="s">
        <v>263</v>
      </c>
      <c r="B681" s="102"/>
      <c r="C681" s="103" t="s">
        <v>524</v>
      </c>
      <c r="D681" s="201">
        <v>1100</v>
      </c>
      <c r="E681" s="227">
        <f t="shared" si="30"/>
        <v>990</v>
      </c>
      <c r="F681" s="228">
        <f t="shared" si="28"/>
        <v>990</v>
      </c>
      <c r="G681" s="221">
        <f t="shared" si="29"/>
        <v>990</v>
      </c>
      <c r="H681" s="221">
        <f t="shared" si="31"/>
        <v>990</v>
      </c>
    </row>
    <row r="682" spans="1:8">
      <c r="A682" s="78">
        <v>23</v>
      </c>
      <c r="B682" s="109">
        <v>130</v>
      </c>
      <c r="C682" s="117" t="s">
        <v>525</v>
      </c>
      <c r="D682" s="207">
        <v>1780</v>
      </c>
      <c r="E682" s="227">
        <f t="shared" si="30"/>
        <v>1602</v>
      </c>
      <c r="F682" s="228">
        <f t="shared" si="28"/>
        <v>1602</v>
      </c>
      <c r="G682" s="221">
        <f t="shared" si="29"/>
        <v>1602</v>
      </c>
      <c r="H682" s="221">
        <f t="shared" si="31"/>
        <v>1602</v>
      </c>
    </row>
    <row r="683" spans="1:8">
      <c r="A683" s="110" t="s">
        <v>244</v>
      </c>
      <c r="B683" s="102" t="s">
        <v>242</v>
      </c>
      <c r="C683" s="118" t="s">
        <v>525</v>
      </c>
      <c r="D683" s="209">
        <v>780</v>
      </c>
      <c r="E683" s="227">
        <f t="shared" si="30"/>
        <v>702</v>
      </c>
      <c r="F683" s="228">
        <f t="shared" si="28"/>
        <v>702</v>
      </c>
      <c r="G683" s="221">
        <f t="shared" si="29"/>
        <v>702</v>
      </c>
      <c r="H683" s="221">
        <f t="shared" si="31"/>
        <v>702</v>
      </c>
    </row>
    <row r="684" spans="1:8">
      <c r="A684" s="83" t="s">
        <v>245</v>
      </c>
      <c r="B684" s="83" t="s">
        <v>257</v>
      </c>
      <c r="C684" s="89" t="s">
        <v>525</v>
      </c>
      <c r="D684" s="200">
        <v>1200</v>
      </c>
      <c r="E684" s="223">
        <f t="shared" si="30"/>
        <v>1080</v>
      </c>
      <c r="F684" s="151">
        <f t="shared" ref="F684:F709" si="32">D684*0.9</f>
        <v>1080</v>
      </c>
      <c r="G684" s="152">
        <f t="shared" ref="G684:G709" si="33">D684*0.9</f>
        <v>1080</v>
      </c>
      <c r="H684" s="237">
        <f t="shared" si="31"/>
        <v>1080</v>
      </c>
    </row>
    <row r="685" spans="1:8">
      <c r="A685" s="82">
        <v>13</v>
      </c>
      <c r="B685" s="83">
        <v>30</v>
      </c>
      <c r="C685" s="84" t="s">
        <v>526</v>
      </c>
      <c r="D685" s="198">
        <v>690</v>
      </c>
      <c r="E685" s="223">
        <f t="shared" si="30"/>
        <v>621</v>
      </c>
      <c r="F685" s="151">
        <f t="shared" si="32"/>
        <v>621</v>
      </c>
      <c r="G685" s="152">
        <f t="shared" si="33"/>
        <v>621</v>
      </c>
      <c r="H685" s="237">
        <f t="shared" si="31"/>
        <v>621</v>
      </c>
    </row>
    <row r="686" spans="1:8">
      <c r="A686" s="83" t="s">
        <v>241</v>
      </c>
      <c r="B686" s="88" t="s">
        <v>242</v>
      </c>
      <c r="C686" s="89" t="s">
        <v>527</v>
      </c>
      <c r="D686" s="200">
        <v>1350</v>
      </c>
      <c r="E686" s="223">
        <f t="shared" si="30"/>
        <v>1215</v>
      </c>
      <c r="F686" s="151">
        <f t="shared" si="32"/>
        <v>1215</v>
      </c>
      <c r="G686" s="152">
        <f t="shared" si="33"/>
        <v>1215</v>
      </c>
      <c r="H686" s="237">
        <f t="shared" si="31"/>
        <v>1215</v>
      </c>
    </row>
    <row r="687" spans="1:8">
      <c r="A687" s="83" t="s">
        <v>456</v>
      </c>
      <c r="B687" s="88" t="s">
        <v>246</v>
      </c>
      <c r="C687" s="89" t="s">
        <v>527</v>
      </c>
      <c r="D687" s="200">
        <v>950</v>
      </c>
      <c r="E687" s="223">
        <f t="shared" si="30"/>
        <v>855</v>
      </c>
      <c r="F687" s="151">
        <f t="shared" si="32"/>
        <v>855</v>
      </c>
      <c r="G687" s="152">
        <f t="shared" si="33"/>
        <v>855</v>
      </c>
      <c r="H687" s="237">
        <f t="shared" si="31"/>
        <v>855</v>
      </c>
    </row>
    <row r="688" spans="1:8">
      <c r="A688" s="70" t="s">
        <v>295</v>
      </c>
      <c r="B688" s="104"/>
      <c r="C688" s="85" t="s">
        <v>528</v>
      </c>
      <c r="D688" s="197">
        <v>465</v>
      </c>
      <c r="E688" s="223">
        <f t="shared" si="30"/>
        <v>418.5</v>
      </c>
      <c r="F688" s="151">
        <f t="shared" si="32"/>
        <v>418.5</v>
      </c>
      <c r="G688" s="152">
        <f t="shared" si="33"/>
        <v>418.5</v>
      </c>
      <c r="H688" s="237">
        <f t="shared" si="31"/>
        <v>418.5</v>
      </c>
    </row>
    <row r="689" spans="1:8">
      <c r="A689" s="70" t="s">
        <v>295</v>
      </c>
      <c r="B689" s="104"/>
      <c r="C689" s="85" t="s">
        <v>529</v>
      </c>
      <c r="D689" s="197">
        <v>470</v>
      </c>
      <c r="E689" s="223">
        <f t="shared" si="30"/>
        <v>423</v>
      </c>
      <c r="F689" s="151">
        <f t="shared" si="32"/>
        <v>423</v>
      </c>
      <c r="G689" s="152">
        <f t="shared" si="33"/>
        <v>423</v>
      </c>
      <c r="H689" s="237">
        <f t="shared" si="31"/>
        <v>423</v>
      </c>
    </row>
    <row r="690" spans="1:8">
      <c r="A690" s="70" t="s">
        <v>295</v>
      </c>
      <c r="B690" s="104"/>
      <c r="C690" s="85" t="s">
        <v>530</v>
      </c>
      <c r="D690" s="197">
        <v>465</v>
      </c>
      <c r="E690" s="223">
        <f t="shared" si="30"/>
        <v>418.5</v>
      </c>
      <c r="F690" s="151">
        <f t="shared" si="32"/>
        <v>418.5</v>
      </c>
      <c r="G690" s="152">
        <f t="shared" si="33"/>
        <v>418.5</v>
      </c>
      <c r="H690" s="237">
        <f t="shared" si="31"/>
        <v>418.5</v>
      </c>
    </row>
    <row r="691" spans="1:8">
      <c r="A691" s="70" t="s">
        <v>295</v>
      </c>
      <c r="B691" s="104"/>
      <c r="C691" s="85" t="s">
        <v>531</v>
      </c>
      <c r="D691" s="197">
        <v>420</v>
      </c>
      <c r="E691" s="223">
        <f t="shared" si="30"/>
        <v>378</v>
      </c>
      <c r="F691" s="151">
        <f t="shared" si="32"/>
        <v>378</v>
      </c>
      <c r="G691" s="152">
        <f t="shared" si="33"/>
        <v>378</v>
      </c>
      <c r="H691" s="237">
        <f t="shared" si="31"/>
        <v>378</v>
      </c>
    </row>
    <row r="692" spans="1:8">
      <c r="A692" s="70">
        <v>13</v>
      </c>
      <c r="B692" s="70">
        <v>25</v>
      </c>
      <c r="C692" s="85" t="s">
        <v>532</v>
      </c>
      <c r="D692" s="197">
        <v>980</v>
      </c>
      <c r="E692" s="223">
        <f t="shared" si="30"/>
        <v>882</v>
      </c>
      <c r="F692" s="151">
        <f t="shared" si="32"/>
        <v>882</v>
      </c>
      <c r="G692" s="152">
        <f t="shared" si="33"/>
        <v>882</v>
      </c>
      <c r="H692" s="237">
        <f t="shared" si="31"/>
        <v>882</v>
      </c>
    </row>
    <row r="693" spans="1:8">
      <c r="A693" s="70">
        <v>13</v>
      </c>
      <c r="B693" s="70">
        <v>25</v>
      </c>
      <c r="C693" s="85" t="s">
        <v>533</v>
      </c>
      <c r="D693" s="197">
        <v>1250</v>
      </c>
      <c r="E693" s="223">
        <f t="shared" si="30"/>
        <v>1125</v>
      </c>
      <c r="F693" s="151">
        <f t="shared" si="32"/>
        <v>1125</v>
      </c>
      <c r="G693" s="152">
        <f t="shared" si="33"/>
        <v>1125</v>
      </c>
      <c r="H693" s="237">
        <f t="shared" si="31"/>
        <v>1125</v>
      </c>
    </row>
    <row r="694" spans="1:8">
      <c r="A694" s="70">
        <v>13</v>
      </c>
      <c r="B694" s="70">
        <v>20</v>
      </c>
      <c r="C694" s="85" t="s">
        <v>534</v>
      </c>
      <c r="D694" s="197">
        <v>1250</v>
      </c>
      <c r="E694" s="223">
        <f t="shared" si="30"/>
        <v>1125</v>
      </c>
      <c r="F694" s="151">
        <f t="shared" si="32"/>
        <v>1125</v>
      </c>
      <c r="G694" s="152">
        <f t="shared" si="33"/>
        <v>1125</v>
      </c>
      <c r="H694" s="237">
        <f t="shared" si="31"/>
        <v>1125</v>
      </c>
    </row>
    <row r="695" spans="1:8">
      <c r="A695" s="70">
        <v>13</v>
      </c>
      <c r="B695" s="70">
        <v>20</v>
      </c>
      <c r="C695" s="85" t="s">
        <v>535</v>
      </c>
      <c r="D695" s="197">
        <v>980</v>
      </c>
      <c r="E695" s="223">
        <f t="shared" si="30"/>
        <v>882</v>
      </c>
      <c r="F695" s="151">
        <f t="shared" si="32"/>
        <v>882</v>
      </c>
      <c r="G695" s="152">
        <f t="shared" si="33"/>
        <v>882</v>
      </c>
      <c r="H695" s="237">
        <f t="shared" si="31"/>
        <v>882</v>
      </c>
    </row>
    <row r="696" spans="1:8">
      <c r="A696" s="123">
        <v>13</v>
      </c>
      <c r="B696" s="123">
        <v>25</v>
      </c>
      <c r="C696" s="124" t="s">
        <v>536</v>
      </c>
      <c r="D696" s="212">
        <v>1290</v>
      </c>
      <c r="E696" s="238">
        <f t="shared" si="30"/>
        <v>1161</v>
      </c>
      <c r="F696" s="239">
        <f t="shared" si="32"/>
        <v>1161</v>
      </c>
      <c r="G696" s="240">
        <f t="shared" si="33"/>
        <v>1161</v>
      </c>
      <c r="H696" s="221">
        <f t="shared" si="31"/>
        <v>1161</v>
      </c>
    </row>
    <row r="697" spans="1:8">
      <c r="A697" s="70" t="s">
        <v>295</v>
      </c>
      <c r="B697" s="104"/>
      <c r="C697" s="85" t="s">
        <v>537</v>
      </c>
      <c r="D697" s="197">
        <v>595</v>
      </c>
      <c r="E697" s="227">
        <f t="shared" si="30"/>
        <v>535.5</v>
      </c>
      <c r="F697" s="228">
        <f t="shared" si="32"/>
        <v>535.5</v>
      </c>
      <c r="G697" s="221">
        <f t="shared" si="33"/>
        <v>535.5</v>
      </c>
      <c r="H697" s="221">
        <f t="shared" si="31"/>
        <v>535.5</v>
      </c>
    </row>
    <row r="698" spans="1:8">
      <c r="A698" s="70" t="s">
        <v>295</v>
      </c>
      <c r="B698" s="104"/>
      <c r="C698" s="85" t="s">
        <v>538</v>
      </c>
      <c r="D698" s="197">
        <v>595</v>
      </c>
      <c r="E698" s="227">
        <f t="shared" si="30"/>
        <v>535.5</v>
      </c>
      <c r="F698" s="228">
        <f t="shared" si="32"/>
        <v>535.5</v>
      </c>
      <c r="G698" s="221">
        <f t="shared" si="33"/>
        <v>535.5</v>
      </c>
      <c r="H698" s="221">
        <f t="shared" si="31"/>
        <v>535.5</v>
      </c>
    </row>
    <row r="699" spans="1:8">
      <c r="A699" s="70" t="s">
        <v>295</v>
      </c>
      <c r="B699" s="104"/>
      <c r="C699" s="85" t="s">
        <v>539</v>
      </c>
      <c r="D699" s="197">
        <v>665</v>
      </c>
      <c r="E699" s="227">
        <f t="shared" si="30"/>
        <v>598.5</v>
      </c>
      <c r="F699" s="228">
        <f t="shared" si="32"/>
        <v>598.5</v>
      </c>
      <c r="G699" s="221">
        <f t="shared" si="33"/>
        <v>598.5</v>
      </c>
      <c r="H699" s="221">
        <f t="shared" si="31"/>
        <v>598.5</v>
      </c>
    </row>
    <row r="700" spans="1:8">
      <c r="A700" s="70" t="s">
        <v>295</v>
      </c>
      <c r="B700" s="104"/>
      <c r="C700" s="85" t="s">
        <v>540</v>
      </c>
      <c r="D700" s="197">
        <v>595</v>
      </c>
      <c r="E700" s="227">
        <f t="shared" si="30"/>
        <v>535.5</v>
      </c>
      <c r="F700" s="228">
        <f t="shared" si="32"/>
        <v>535.5</v>
      </c>
      <c r="G700" s="221">
        <f t="shared" si="33"/>
        <v>535.5</v>
      </c>
      <c r="H700" s="221">
        <f t="shared" si="31"/>
        <v>535.5</v>
      </c>
    </row>
    <row r="701" spans="1:8">
      <c r="A701" s="70" t="s">
        <v>295</v>
      </c>
      <c r="B701" s="104"/>
      <c r="C701" s="85" t="s">
        <v>541</v>
      </c>
      <c r="D701" s="197">
        <v>595</v>
      </c>
      <c r="E701" s="227">
        <f t="shared" si="30"/>
        <v>535.5</v>
      </c>
      <c r="F701" s="228">
        <f t="shared" si="32"/>
        <v>535.5</v>
      </c>
      <c r="G701" s="221">
        <f t="shared" si="33"/>
        <v>535.5</v>
      </c>
      <c r="H701" s="221">
        <f t="shared" si="31"/>
        <v>535.5</v>
      </c>
    </row>
    <row r="702" spans="1:8">
      <c r="A702" s="70">
        <v>10</v>
      </c>
      <c r="B702" s="104">
        <v>18</v>
      </c>
      <c r="C702" s="85" t="s">
        <v>542</v>
      </c>
      <c r="D702" s="197">
        <v>500</v>
      </c>
      <c r="E702" s="227">
        <f t="shared" si="30"/>
        <v>450</v>
      </c>
      <c r="F702" s="228">
        <f t="shared" si="32"/>
        <v>450</v>
      </c>
      <c r="G702" s="221">
        <f t="shared" si="33"/>
        <v>450</v>
      </c>
      <c r="H702" s="221">
        <f t="shared" si="31"/>
        <v>450</v>
      </c>
    </row>
    <row r="703" spans="1:8">
      <c r="A703" s="70" t="s">
        <v>543</v>
      </c>
      <c r="B703" s="104" t="s">
        <v>24</v>
      </c>
      <c r="C703" s="85" t="s">
        <v>544</v>
      </c>
      <c r="D703" s="197">
        <v>650</v>
      </c>
      <c r="E703" s="227">
        <f t="shared" si="30"/>
        <v>585</v>
      </c>
      <c r="F703" s="228">
        <f t="shared" si="32"/>
        <v>585</v>
      </c>
      <c r="G703" s="221">
        <f t="shared" si="33"/>
        <v>585</v>
      </c>
      <c r="H703" s="221">
        <f t="shared" si="31"/>
        <v>585</v>
      </c>
    </row>
    <row r="704" spans="1:8">
      <c r="A704" s="70" t="s">
        <v>310</v>
      </c>
      <c r="B704" s="104" t="s">
        <v>24</v>
      </c>
      <c r="C704" s="85" t="s">
        <v>544</v>
      </c>
      <c r="D704" s="197">
        <v>850</v>
      </c>
      <c r="E704" s="227">
        <f t="shared" si="30"/>
        <v>765</v>
      </c>
      <c r="F704" s="228">
        <f t="shared" si="32"/>
        <v>765</v>
      </c>
      <c r="G704" s="221">
        <f t="shared" si="33"/>
        <v>765</v>
      </c>
      <c r="H704" s="221">
        <f t="shared" si="31"/>
        <v>765</v>
      </c>
    </row>
    <row r="705" spans="1:13">
      <c r="A705" s="70">
        <v>19</v>
      </c>
      <c r="B705" s="104">
        <v>55</v>
      </c>
      <c r="C705" s="85" t="s">
        <v>545</v>
      </c>
      <c r="D705" s="197">
        <v>1970</v>
      </c>
      <c r="E705" s="227">
        <f t="shared" si="30"/>
        <v>1773</v>
      </c>
      <c r="F705" s="228">
        <f t="shared" si="32"/>
        <v>1773</v>
      </c>
      <c r="G705" s="221">
        <f t="shared" si="33"/>
        <v>1773</v>
      </c>
      <c r="H705" s="221">
        <f t="shared" si="31"/>
        <v>1773</v>
      </c>
    </row>
    <row r="706" spans="1:13">
      <c r="A706" s="78" t="s">
        <v>295</v>
      </c>
      <c r="B706" s="109"/>
      <c r="C706" s="117" t="s">
        <v>546</v>
      </c>
      <c r="D706" s="207">
        <v>430</v>
      </c>
      <c r="E706" s="227">
        <f t="shared" si="30"/>
        <v>387</v>
      </c>
      <c r="F706" s="228">
        <f t="shared" si="32"/>
        <v>387</v>
      </c>
      <c r="G706" s="221">
        <f t="shared" si="33"/>
        <v>387</v>
      </c>
      <c r="H706" s="221">
        <f t="shared" si="31"/>
        <v>387</v>
      </c>
    </row>
    <row r="707" spans="1:13">
      <c r="A707" s="78">
        <v>12</v>
      </c>
      <c r="B707" s="109">
        <v>25</v>
      </c>
      <c r="C707" s="117" t="s">
        <v>547</v>
      </c>
      <c r="D707" s="207">
        <v>530</v>
      </c>
      <c r="E707" s="227">
        <f t="shared" si="30"/>
        <v>477</v>
      </c>
      <c r="F707" s="228">
        <f t="shared" si="32"/>
        <v>477</v>
      </c>
      <c r="G707" s="221">
        <f t="shared" si="33"/>
        <v>477</v>
      </c>
      <c r="H707" s="221">
        <f t="shared" si="31"/>
        <v>477</v>
      </c>
    </row>
    <row r="708" spans="1:13">
      <c r="A708" s="78">
        <v>12</v>
      </c>
      <c r="B708" s="109">
        <v>25</v>
      </c>
      <c r="C708" s="117" t="s">
        <v>548</v>
      </c>
      <c r="D708" s="207">
        <v>460</v>
      </c>
      <c r="E708" s="227">
        <f t="shared" si="30"/>
        <v>414</v>
      </c>
      <c r="F708" s="228">
        <f t="shared" si="32"/>
        <v>414</v>
      </c>
      <c r="G708" s="221">
        <f t="shared" si="33"/>
        <v>414</v>
      </c>
      <c r="H708" s="221">
        <f t="shared" si="31"/>
        <v>414</v>
      </c>
    </row>
    <row r="709" spans="1:13">
      <c r="A709" s="72">
        <v>17</v>
      </c>
      <c r="B709" s="125">
        <v>90</v>
      </c>
      <c r="C709" s="121" t="s">
        <v>549</v>
      </c>
      <c r="D709" s="208">
        <v>790</v>
      </c>
      <c r="E709" s="232">
        <v>770</v>
      </c>
      <c r="F709" s="230">
        <f t="shared" si="32"/>
        <v>711</v>
      </c>
      <c r="G709" s="231">
        <f t="shared" si="33"/>
        <v>711</v>
      </c>
      <c r="H709" s="231">
        <f t="shared" si="31"/>
        <v>711</v>
      </c>
    </row>
    <row r="710" spans="1:13">
      <c r="A710" s="78">
        <v>14</v>
      </c>
      <c r="B710" s="78">
        <v>60</v>
      </c>
      <c r="C710" s="126" t="s">
        <v>550</v>
      </c>
      <c r="D710" s="262">
        <v>397</v>
      </c>
      <c r="E710" s="233">
        <v>397</v>
      </c>
      <c r="F710" s="234">
        <v>397</v>
      </c>
      <c r="G710" s="235">
        <v>397</v>
      </c>
      <c r="H710" s="235">
        <v>397</v>
      </c>
    </row>
    <row r="711" spans="1:13">
      <c r="A711" s="101"/>
      <c r="B711" s="110"/>
      <c r="C711" s="127"/>
      <c r="D711" s="209"/>
      <c r="E711" s="229"/>
      <c r="F711" s="230"/>
      <c r="G711" s="231"/>
      <c r="H711" s="231"/>
    </row>
    <row r="712" spans="1:13" s="19" customFormat="1">
      <c r="A712" s="128"/>
      <c r="B712" s="129"/>
      <c r="C712" s="128"/>
      <c r="D712" s="213"/>
      <c r="E712" s="241"/>
      <c r="F712" s="230"/>
      <c r="G712" s="242"/>
      <c r="H712" s="242"/>
      <c r="I712" s="22"/>
      <c r="J712" s="22"/>
      <c r="K712" s="22"/>
      <c r="L712" s="22"/>
      <c r="M712" s="22"/>
    </row>
    <row r="713" spans="1:13" ht="26">
      <c r="A713" s="130"/>
      <c r="B713" s="131"/>
      <c r="C713" s="130" t="s">
        <v>551</v>
      </c>
      <c r="D713" s="214"/>
      <c r="E713" s="243" t="s">
        <v>552</v>
      </c>
      <c r="F713" s="243" t="s">
        <v>552</v>
      </c>
      <c r="G713" s="243" t="s">
        <v>552</v>
      </c>
      <c r="H713" s="243" t="s">
        <v>552</v>
      </c>
    </row>
    <row r="714" spans="1:13">
      <c r="A714" s="64">
        <v>12</v>
      </c>
      <c r="B714" s="64">
        <v>65</v>
      </c>
      <c r="C714" s="256" t="s">
        <v>564</v>
      </c>
      <c r="D714" s="261">
        <v>1250</v>
      </c>
      <c r="E714" s="191">
        <f>D714-D714*скидка</f>
        <v>1125</v>
      </c>
      <c r="F714" s="151">
        <f>E714</f>
        <v>1125</v>
      </c>
      <c r="G714" s="152">
        <f>F714</f>
        <v>1125</v>
      </c>
      <c r="H714" s="152">
        <f>E714</f>
        <v>1125</v>
      </c>
    </row>
    <row r="715" spans="1:13">
      <c r="A715" s="64">
        <v>12</v>
      </c>
      <c r="B715" s="64">
        <v>70</v>
      </c>
      <c r="C715" s="256" t="s">
        <v>564</v>
      </c>
      <c r="D715" s="261">
        <v>1250</v>
      </c>
      <c r="E715" s="191">
        <f>D715-D715*скидка</f>
        <v>1125</v>
      </c>
      <c r="F715" s="151">
        <f>E715</f>
        <v>1125</v>
      </c>
      <c r="G715" s="152">
        <f>F715</f>
        <v>1125</v>
      </c>
      <c r="H715" s="152">
        <f>E715</f>
        <v>1125</v>
      </c>
    </row>
    <row r="716" spans="1:13">
      <c r="A716" s="64">
        <v>12</v>
      </c>
      <c r="B716" s="64">
        <v>60</v>
      </c>
      <c r="C716" s="256" t="s">
        <v>566</v>
      </c>
      <c r="D716" s="261">
        <v>1450</v>
      </c>
      <c r="E716" s="191">
        <f>D716-D716*скидка</f>
        <v>1305</v>
      </c>
      <c r="F716" s="151">
        <f>E716</f>
        <v>1305</v>
      </c>
      <c r="G716" s="152">
        <f>F716</f>
        <v>1305</v>
      </c>
      <c r="H716" s="152">
        <f>E716</f>
        <v>1305</v>
      </c>
    </row>
    <row r="717" spans="1:13">
      <c r="A717" s="64">
        <v>12</v>
      </c>
      <c r="B717" s="64">
        <v>50</v>
      </c>
      <c r="C717" s="256" t="s">
        <v>565</v>
      </c>
      <c r="D717" s="261">
        <v>1170</v>
      </c>
      <c r="E717" s="191">
        <f>D717-D717*скидка</f>
        <v>1053</v>
      </c>
      <c r="F717" s="151">
        <f>E717</f>
        <v>1053</v>
      </c>
      <c r="G717" s="152">
        <f>F717</f>
        <v>1053</v>
      </c>
      <c r="H717" s="152">
        <f>E717</f>
        <v>1053</v>
      </c>
    </row>
    <row r="718" spans="1:13" ht="16">
      <c r="A718" s="167">
        <v>12</v>
      </c>
      <c r="B718" s="167">
        <v>60</v>
      </c>
      <c r="C718" s="179" t="s">
        <v>584</v>
      </c>
      <c r="D718" s="200">
        <v>1150</v>
      </c>
      <c r="E718" s="191">
        <f>D718-D718*скидка</f>
        <v>1035</v>
      </c>
      <c r="F718" s="151">
        <f>D718-D718*опт</f>
        <v>977.5</v>
      </c>
      <c r="G718" s="152">
        <f>D718-D718*вип</f>
        <v>954.5</v>
      </c>
      <c r="H718" s="152">
        <f>D718-D718*Цена_для_оптовых</f>
        <v>920</v>
      </c>
    </row>
    <row r="719" spans="1:13" ht="16">
      <c r="A719" s="167">
        <v>12</v>
      </c>
      <c r="B719" s="167">
        <v>65</v>
      </c>
      <c r="C719" s="179" t="s">
        <v>584</v>
      </c>
      <c r="D719" s="200">
        <v>1220</v>
      </c>
      <c r="E719" s="191">
        <f>D719-D719*скидка</f>
        <v>1098</v>
      </c>
      <c r="F719" s="151">
        <f>D719-D719*опт</f>
        <v>1037</v>
      </c>
      <c r="G719" s="152">
        <f>D719-D719*вип</f>
        <v>1012.6</v>
      </c>
      <c r="H719" s="152">
        <f>D719-D719*Цена_для_оптовых</f>
        <v>976</v>
      </c>
    </row>
    <row r="720" spans="1:13" s="10" customFormat="1" ht="16">
      <c r="A720" s="167">
        <v>12</v>
      </c>
      <c r="B720" s="167">
        <v>65</v>
      </c>
      <c r="C720" s="179" t="s">
        <v>584</v>
      </c>
      <c r="D720" s="150">
        <v>1290</v>
      </c>
      <c r="E720" s="191">
        <f>D720-D720*скидка</f>
        <v>1161</v>
      </c>
      <c r="F720" s="151">
        <f>D720-D720*опт</f>
        <v>1096.5</v>
      </c>
      <c r="G720" s="152">
        <f>D720-D720*вип</f>
        <v>1070.7</v>
      </c>
      <c r="H720" s="152">
        <f>D720-D720*Цена_для_оптовых</f>
        <v>1032</v>
      </c>
      <c r="I720" s="71"/>
      <c r="J720" s="71"/>
      <c r="K720" s="71"/>
      <c r="L720" s="71"/>
      <c r="M720" s="71"/>
    </row>
    <row r="721" spans="1:13" ht="14">
      <c r="A721" s="54" t="s">
        <v>23</v>
      </c>
      <c r="B721" s="54" t="s">
        <v>553</v>
      </c>
      <c r="C721" s="257" t="s">
        <v>554</v>
      </c>
      <c r="D721" s="202">
        <v>1450</v>
      </c>
      <c r="E721" s="191">
        <f>D721-D721*скидка</f>
        <v>1305</v>
      </c>
      <c r="F721" s="151">
        <f>E721</f>
        <v>1305</v>
      </c>
      <c r="G721" s="152">
        <f>F721</f>
        <v>1305</v>
      </c>
      <c r="H721" s="152">
        <f>E721</f>
        <v>1305</v>
      </c>
    </row>
    <row r="722" spans="1:13">
      <c r="A722" s="54" t="s">
        <v>23</v>
      </c>
      <c r="B722" s="54" t="s">
        <v>553</v>
      </c>
      <c r="C722" s="258" t="s">
        <v>555</v>
      </c>
      <c r="D722" s="150">
        <v>1470</v>
      </c>
      <c r="E722" s="191">
        <f>D722-D722*скидка</f>
        <v>1323</v>
      </c>
      <c r="F722" s="151">
        <f>E722</f>
        <v>1323</v>
      </c>
      <c r="G722" s="152">
        <f>F722</f>
        <v>1323</v>
      </c>
      <c r="H722" s="152">
        <f>E722</f>
        <v>1323</v>
      </c>
    </row>
    <row r="723" spans="1:13">
      <c r="A723" s="54" t="s">
        <v>23</v>
      </c>
      <c r="B723" s="54" t="s">
        <v>553</v>
      </c>
      <c r="C723" s="258" t="s">
        <v>555</v>
      </c>
      <c r="D723" s="150">
        <v>1470</v>
      </c>
      <c r="E723" s="191">
        <f>D723-D723*скидка</f>
        <v>1323</v>
      </c>
      <c r="F723" s="151">
        <f>E723</f>
        <v>1323</v>
      </c>
      <c r="G723" s="152">
        <f>F723</f>
        <v>1323</v>
      </c>
      <c r="H723" s="152">
        <f>E723</f>
        <v>1323</v>
      </c>
    </row>
    <row r="724" spans="1:13">
      <c r="A724" s="134" t="s">
        <v>23</v>
      </c>
      <c r="B724" s="134" t="s">
        <v>553</v>
      </c>
      <c r="C724" s="259" t="s">
        <v>555</v>
      </c>
      <c r="D724" s="215">
        <v>1470</v>
      </c>
      <c r="E724" s="191">
        <f>D724-D724*скидка</f>
        <v>1323</v>
      </c>
      <c r="F724" s="151">
        <f>E724</f>
        <v>1323</v>
      </c>
      <c r="G724" s="152">
        <f>F724</f>
        <v>1323</v>
      </c>
      <c r="H724" s="152">
        <f>E724</f>
        <v>1323</v>
      </c>
    </row>
    <row r="725" spans="1:13">
      <c r="A725" s="52">
        <v>12</v>
      </c>
      <c r="B725" s="54" t="s">
        <v>553</v>
      </c>
      <c r="C725" s="258" t="s">
        <v>556</v>
      </c>
      <c r="D725" s="150">
        <v>1540</v>
      </c>
      <c r="E725" s="191">
        <f>D725-D725*скидка</f>
        <v>1386</v>
      </c>
      <c r="F725" s="151">
        <f>E725</f>
        <v>1386</v>
      </c>
      <c r="G725" s="152">
        <f>F725</f>
        <v>1386</v>
      </c>
      <c r="H725" s="152">
        <f>E725</f>
        <v>1386</v>
      </c>
    </row>
    <row r="726" spans="1:13">
      <c r="A726" s="132">
        <v>12</v>
      </c>
      <c r="B726" s="54" t="s">
        <v>553</v>
      </c>
      <c r="C726" s="258" t="s">
        <v>556</v>
      </c>
      <c r="D726" s="150">
        <v>1540</v>
      </c>
      <c r="E726" s="191">
        <f>D726-D726*скидка</f>
        <v>1386</v>
      </c>
      <c r="F726" s="151">
        <f>E726</f>
        <v>1386</v>
      </c>
      <c r="G726" s="152">
        <f>F726</f>
        <v>1386</v>
      </c>
      <c r="H726" s="152">
        <f>E726</f>
        <v>1386</v>
      </c>
    </row>
    <row r="727" spans="1:13">
      <c r="A727" s="52">
        <v>12</v>
      </c>
      <c r="B727" s="53">
        <v>50</v>
      </c>
      <c r="C727" s="180" t="s">
        <v>561</v>
      </c>
      <c r="D727" s="150">
        <v>1450</v>
      </c>
      <c r="E727" s="191">
        <f>D727-D727*скидка</f>
        <v>1305</v>
      </c>
      <c r="F727" s="151">
        <f>E727</f>
        <v>1305</v>
      </c>
      <c r="G727" s="152">
        <f>F727</f>
        <v>1305</v>
      </c>
      <c r="H727" s="152">
        <f>E727</f>
        <v>1305</v>
      </c>
    </row>
    <row r="728" spans="1:13">
      <c r="A728" s="52">
        <v>12</v>
      </c>
      <c r="B728" s="53">
        <v>60</v>
      </c>
      <c r="C728" s="180" t="s">
        <v>561</v>
      </c>
      <c r="D728" s="150">
        <v>1470</v>
      </c>
      <c r="E728" s="191">
        <f>D728-D728*скидка</f>
        <v>1323</v>
      </c>
      <c r="F728" s="151">
        <f>E728</f>
        <v>1323</v>
      </c>
      <c r="G728" s="152">
        <f>F728</f>
        <v>1323</v>
      </c>
      <c r="H728" s="152">
        <f>E728</f>
        <v>1323</v>
      </c>
    </row>
    <row r="729" spans="1:13">
      <c r="A729" s="52">
        <v>12</v>
      </c>
      <c r="B729" s="53">
        <v>65</v>
      </c>
      <c r="C729" s="180" t="s">
        <v>210</v>
      </c>
      <c r="D729" s="200">
        <v>1450</v>
      </c>
      <c r="E729" s="191">
        <f>D729-D729*скидка</f>
        <v>1305</v>
      </c>
      <c r="F729" s="151">
        <f>E729</f>
        <v>1305</v>
      </c>
      <c r="G729" s="152">
        <f>F729</f>
        <v>1305</v>
      </c>
      <c r="H729" s="152">
        <f>E729</f>
        <v>1305</v>
      </c>
    </row>
    <row r="730" spans="1:13" s="17" customFormat="1">
      <c r="A730" s="52">
        <v>12</v>
      </c>
      <c r="B730" s="53">
        <v>55</v>
      </c>
      <c r="C730" s="180" t="s">
        <v>562</v>
      </c>
      <c r="D730" s="150">
        <v>1690</v>
      </c>
      <c r="E730" s="191">
        <f>D730-D730*скидка</f>
        <v>1521</v>
      </c>
      <c r="F730" s="151">
        <f>E730</f>
        <v>1521</v>
      </c>
      <c r="G730" s="152">
        <f>F730</f>
        <v>1521</v>
      </c>
      <c r="H730" s="152">
        <f>E730</f>
        <v>1521</v>
      </c>
      <c r="I730" s="97"/>
      <c r="J730" s="97"/>
      <c r="K730" s="97"/>
      <c r="L730" s="97"/>
      <c r="M730" s="97"/>
    </row>
    <row r="731" spans="1:13" ht="16">
      <c r="A731" s="167">
        <v>12</v>
      </c>
      <c r="B731" s="167">
        <v>65</v>
      </c>
      <c r="C731" s="179" t="s">
        <v>585</v>
      </c>
      <c r="D731" s="150">
        <v>1780</v>
      </c>
      <c r="E731" s="191">
        <f>D731-D731*скидка</f>
        <v>1602</v>
      </c>
      <c r="F731" s="151">
        <f>D731-D731*опт</f>
        <v>1513</v>
      </c>
      <c r="G731" s="152">
        <f>D731-D731*вип</f>
        <v>1477.4</v>
      </c>
      <c r="H731" s="152">
        <f>D731-D731*Цена_для_оптовых</f>
        <v>1424</v>
      </c>
    </row>
    <row r="732" spans="1:13">
      <c r="A732" s="169">
        <v>12</v>
      </c>
      <c r="B732" s="170">
        <v>55</v>
      </c>
      <c r="C732" s="168" t="s">
        <v>212</v>
      </c>
      <c r="D732" s="150">
        <v>1190</v>
      </c>
      <c r="E732" s="191">
        <f>D732-D732*скидка</f>
        <v>1071</v>
      </c>
      <c r="F732" s="151">
        <f>D732-D732*опт</f>
        <v>1011.5</v>
      </c>
      <c r="G732" s="152">
        <f>D732-D732*вип</f>
        <v>987.7</v>
      </c>
      <c r="H732" s="152">
        <f>D732-D732*Цена_для_оптовых</f>
        <v>952</v>
      </c>
    </row>
    <row r="733" spans="1:13">
      <c r="A733" s="169">
        <v>12</v>
      </c>
      <c r="B733" s="170">
        <v>75</v>
      </c>
      <c r="C733" s="168" t="s">
        <v>212</v>
      </c>
      <c r="D733" s="150">
        <v>1190</v>
      </c>
      <c r="E733" s="191">
        <f>D733-D733*скидка</f>
        <v>1071</v>
      </c>
      <c r="F733" s="151">
        <f>D733-D733*опт</f>
        <v>1011.5</v>
      </c>
      <c r="G733" s="152">
        <f>D733-D733*вип</f>
        <v>987.7</v>
      </c>
      <c r="H733" s="152">
        <f>D733-D733*Цена_для_оптовых</f>
        <v>952</v>
      </c>
    </row>
    <row r="734" spans="1:13">
      <c r="A734" s="52">
        <v>12</v>
      </c>
      <c r="B734" s="133">
        <v>65</v>
      </c>
      <c r="C734" s="260" t="s">
        <v>557</v>
      </c>
      <c r="D734" s="200">
        <v>1550</v>
      </c>
      <c r="E734" s="191">
        <f>D734-D734*скидка</f>
        <v>1395</v>
      </c>
      <c r="F734" s="151">
        <f>E734</f>
        <v>1395</v>
      </c>
      <c r="G734" s="152">
        <f>F734</f>
        <v>1395</v>
      </c>
      <c r="H734" s="152">
        <f>E734</f>
        <v>1395</v>
      </c>
    </row>
    <row r="735" spans="1:13">
      <c r="A735" s="54" t="s">
        <v>23</v>
      </c>
      <c r="B735" s="53">
        <v>45</v>
      </c>
      <c r="C735" s="180" t="s">
        <v>213</v>
      </c>
      <c r="D735" s="200">
        <v>1380</v>
      </c>
      <c r="E735" s="224">
        <f>D735-D735*скидка</f>
        <v>1242</v>
      </c>
      <c r="F735" s="151">
        <f>E735</f>
        <v>1242</v>
      </c>
      <c r="G735" s="152">
        <f>F735</f>
        <v>1242</v>
      </c>
      <c r="H735" s="152">
        <f>E735</f>
        <v>1242</v>
      </c>
    </row>
    <row r="736" spans="1:13">
      <c r="A736" s="52">
        <v>12</v>
      </c>
      <c r="B736" s="53">
        <v>75</v>
      </c>
      <c r="C736" s="180" t="s">
        <v>563</v>
      </c>
      <c r="D736" s="150">
        <v>1590</v>
      </c>
      <c r="E736" s="191">
        <f>D736-D736*скидка</f>
        <v>1431</v>
      </c>
      <c r="F736" s="151">
        <f>E736</f>
        <v>1431</v>
      </c>
      <c r="G736" s="152">
        <f>F736</f>
        <v>1431</v>
      </c>
      <c r="H736" s="152">
        <f>E736</f>
        <v>1431</v>
      </c>
    </row>
    <row r="737" spans="1:8" ht="16">
      <c r="A737" s="167">
        <v>12</v>
      </c>
      <c r="B737" s="167">
        <v>65</v>
      </c>
      <c r="C737" s="179" t="s">
        <v>586</v>
      </c>
      <c r="D737" s="150">
        <v>1780</v>
      </c>
      <c r="E737" s="191">
        <f>D737-D737*скидка</f>
        <v>1602</v>
      </c>
      <c r="F737" s="151">
        <f>D737-D737*опт</f>
        <v>1513</v>
      </c>
      <c r="G737" s="152">
        <f>D737-D737*вип</f>
        <v>1477.4</v>
      </c>
      <c r="H737" s="152">
        <f>D737-D737*Цена_для_оптовых</f>
        <v>1424</v>
      </c>
    </row>
    <row r="738" spans="1:8">
      <c r="A738" s="54" t="s">
        <v>23</v>
      </c>
      <c r="B738" s="53">
        <v>45</v>
      </c>
      <c r="C738" s="180" t="s">
        <v>219</v>
      </c>
      <c r="D738" s="200">
        <v>1650</v>
      </c>
      <c r="E738" s="224">
        <f>D738-D738*скидка</f>
        <v>1485</v>
      </c>
      <c r="F738" s="151">
        <f>E738</f>
        <v>1485</v>
      </c>
      <c r="G738" s="152">
        <f>F738</f>
        <v>1485</v>
      </c>
      <c r="H738" s="152">
        <f>E738</f>
        <v>1485</v>
      </c>
    </row>
    <row r="739" spans="1:8">
      <c r="A739" s="54" t="s">
        <v>23</v>
      </c>
      <c r="B739" s="64" t="s">
        <v>553</v>
      </c>
      <c r="C739" s="258" t="s">
        <v>558</v>
      </c>
      <c r="D739" s="200">
        <v>1420</v>
      </c>
      <c r="E739" s="191">
        <f>D739-D739*скидка</f>
        <v>1278</v>
      </c>
      <c r="F739" s="151">
        <f>E739</f>
        <v>1278</v>
      </c>
      <c r="G739" s="152">
        <f>F739</f>
        <v>1278</v>
      </c>
      <c r="H739" s="152">
        <f>E739</f>
        <v>1278</v>
      </c>
    </row>
    <row r="740" spans="1:8">
      <c r="A740" s="54" t="s">
        <v>23</v>
      </c>
      <c r="B740" s="64" t="s">
        <v>553</v>
      </c>
      <c r="C740" s="258" t="s">
        <v>559</v>
      </c>
      <c r="D740" s="200">
        <v>1350</v>
      </c>
      <c r="E740" s="191">
        <f>D740-D740*скидка</f>
        <v>1215</v>
      </c>
      <c r="F740" s="151">
        <f>E740</f>
        <v>1215</v>
      </c>
      <c r="G740" s="152">
        <f>F740</f>
        <v>1215</v>
      </c>
      <c r="H740" s="152">
        <f>E740</f>
        <v>1215</v>
      </c>
    </row>
    <row r="741" spans="1:8">
      <c r="A741" s="54" t="s">
        <v>23</v>
      </c>
      <c r="B741" s="64" t="s">
        <v>560</v>
      </c>
      <c r="C741" s="258" t="s">
        <v>559</v>
      </c>
      <c r="D741" s="200">
        <v>1279.9875</v>
      </c>
      <c r="E741" s="191">
        <f>D741-D741*скидка</f>
        <v>1151.98875</v>
      </c>
      <c r="F741" s="151">
        <f>E741</f>
        <v>1151.98875</v>
      </c>
      <c r="G741" s="152">
        <f>F741</f>
        <v>1151.98875</v>
      </c>
      <c r="H741" s="152">
        <f>E741</f>
        <v>1151.98875</v>
      </c>
    </row>
    <row r="742" spans="1:8">
      <c r="D742" s="216"/>
      <c r="E742" s="244"/>
      <c r="F742" s="245"/>
      <c r="G742" s="245"/>
      <c r="H742" s="245"/>
    </row>
    <row r="743" spans="1:8">
      <c r="D743" s="216"/>
      <c r="E743" s="244"/>
      <c r="F743" s="245"/>
      <c r="G743" s="245"/>
      <c r="H743" s="245"/>
    </row>
    <row r="744" spans="1:8">
      <c r="D744" s="216"/>
      <c r="E744" s="244"/>
      <c r="F744" s="245"/>
      <c r="G744" s="245"/>
      <c r="H744" s="245"/>
    </row>
    <row r="745" spans="1:8">
      <c r="D745" s="216"/>
      <c r="E745" s="244"/>
      <c r="F745" s="245"/>
      <c r="G745" s="245"/>
      <c r="H745" s="245"/>
    </row>
    <row r="746" spans="1:8">
      <c r="D746" s="216"/>
      <c r="E746" s="244"/>
      <c r="F746" s="245"/>
      <c r="G746" s="245"/>
      <c r="H746" s="245"/>
    </row>
    <row r="747" spans="1:8">
      <c r="D747" s="216"/>
      <c r="E747" s="244"/>
      <c r="F747" s="245"/>
      <c r="G747" s="245"/>
      <c r="H747" s="245"/>
    </row>
    <row r="748" spans="1:8">
      <c r="D748" s="216"/>
      <c r="E748" s="244"/>
      <c r="F748" s="245"/>
      <c r="G748" s="245"/>
      <c r="H748" s="245"/>
    </row>
    <row r="749" spans="1:8">
      <c r="D749" s="216"/>
      <c r="E749" s="244"/>
      <c r="F749" s="245"/>
      <c r="G749" s="245"/>
      <c r="H749" s="245"/>
    </row>
    <row r="750" spans="1:8">
      <c r="D750" s="216"/>
      <c r="E750" s="244"/>
      <c r="F750" s="245"/>
      <c r="G750" s="245"/>
      <c r="H750" s="245"/>
    </row>
    <row r="751" spans="1:8">
      <c r="D751" s="216"/>
      <c r="E751" s="244"/>
      <c r="F751" s="245"/>
      <c r="G751" s="245"/>
      <c r="H751" s="245"/>
    </row>
    <row r="752" spans="1:8">
      <c r="D752" s="216"/>
      <c r="E752" s="244"/>
      <c r="F752" s="245"/>
      <c r="G752" s="245"/>
      <c r="H752" s="245"/>
    </row>
    <row r="753" spans="4:8">
      <c r="D753" s="216"/>
      <c r="E753" s="244"/>
      <c r="F753" s="245"/>
      <c r="G753" s="245"/>
      <c r="H753" s="245"/>
    </row>
    <row r="754" spans="4:8">
      <c r="D754" s="216"/>
      <c r="E754" s="244"/>
      <c r="F754" s="245"/>
      <c r="G754" s="245"/>
      <c r="H754" s="245"/>
    </row>
    <row r="755" spans="4:8">
      <c r="D755" s="216"/>
      <c r="E755" s="244"/>
      <c r="F755" s="245"/>
      <c r="G755" s="245"/>
      <c r="H755" s="245"/>
    </row>
    <row r="756" spans="4:8">
      <c r="D756" s="216"/>
      <c r="E756" s="244"/>
      <c r="F756" s="245"/>
      <c r="G756" s="245"/>
      <c r="H756" s="245"/>
    </row>
    <row r="757" spans="4:8">
      <c r="D757" s="216"/>
      <c r="E757" s="244"/>
      <c r="F757" s="245"/>
      <c r="G757" s="245"/>
      <c r="H757" s="245"/>
    </row>
    <row r="758" spans="4:8">
      <c r="D758" s="216"/>
      <c r="E758" s="244"/>
      <c r="F758" s="245"/>
      <c r="G758" s="245"/>
      <c r="H758" s="245"/>
    </row>
    <row r="759" spans="4:8">
      <c r="D759" s="216"/>
      <c r="E759" s="244"/>
      <c r="F759" s="245"/>
      <c r="G759" s="245"/>
      <c r="H759" s="245"/>
    </row>
    <row r="760" spans="4:8">
      <c r="D760" s="216"/>
      <c r="E760" s="244"/>
      <c r="F760" s="245"/>
      <c r="G760" s="245"/>
      <c r="H760" s="245"/>
    </row>
    <row r="761" spans="4:8">
      <c r="D761" s="216"/>
      <c r="E761" s="244"/>
      <c r="F761" s="245"/>
      <c r="G761" s="245"/>
      <c r="H761" s="245"/>
    </row>
    <row r="762" spans="4:8">
      <c r="D762" s="216"/>
      <c r="E762" s="244"/>
      <c r="F762" s="245"/>
      <c r="G762" s="245"/>
      <c r="H762" s="245"/>
    </row>
    <row r="763" spans="4:8">
      <c r="D763" s="216"/>
      <c r="E763" s="244"/>
      <c r="F763" s="245"/>
      <c r="G763" s="245"/>
      <c r="H763" s="245"/>
    </row>
    <row r="764" spans="4:8">
      <c r="D764" s="216"/>
      <c r="E764" s="244"/>
      <c r="F764" s="245"/>
      <c r="G764" s="245"/>
      <c r="H764" s="245"/>
    </row>
    <row r="765" spans="4:8">
      <c r="D765" s="216"/>
      <c r="E765" s="244"/>
      <c r="F765" s="245"/>
      <c r="G765" s="245"/>
      <c r="H765" s="245"/>
    </row>
    <row r="766" spans="4:8">
      <c r="D766" s="216"/>
      <c r="E766" s="244"/>
      <c r="F766" s="245"/>
      <c r="G766" s="245"/>
      <c r="H766" s="245"/>
    </row>
    <row r="767" spans="4:8">
      <c r="D767" s="216"/>
      <c r="E767" s="244"/>
      <c r="F767" s="245"/>
      <c r="G767" s="245"/>
      <c r="H767" s="245"/>
    </row>
    <row r="768" spans="4:8">
      <c r="D768" s="216"/>
      <c r="E768" s="244"/>
      <c r="F768" s="245"/>
      <c r="G768" s="245"/>
      <c r="H768" s="245"/>
    </row>
    <row r="769" spans="4:8">
      <c r="D769" s="216"/>
      <c r="E769" s="244"/>
      <c r="F769" s="245"/>
      <c r="G769" s="245"/>
      <c r="H769" s="245"/>
    </row>
    <row r="770" spans="4:8">
      <c r="D770" s="216"/>
      <c r="E770" s="244"/>
      <c r="F770" s="245"/>
      <c r="G770" s="245"/>
      <c r="H770" s="245"/>
    </row>
    <row r="771" spans="4:8">
      <c r="D771" s="216"/>
      <c r="E771" s="244"/>
      <c r="F771" s="245"/>
      <c r="G771" s="245"/>
      <c r="H771" s="245"/>
    </row>
    <row r="772" spans="4:8">
      <c r="D772" s="216"/>
      <c r="E772" s="217"/>
      <c r="F772" s="218"/>
      <c r="G772" s="218"/>
      <c r="H772" s="218"/>
    </row>
    <row r="773" spans="4:8">
      <c r="D773" s="216"/>
      <c r="E773" s="217"/>
      <c r="F773" s="218"/>
      <c r="G773" s="218"/>
      <c r="H773" s="218"/>
    </row>
    <row r="774" spans="4:8">
      <c r="D774" s="216"/>
      <c r="E774" s="217"/>
      <c r="F774" s="218"/>
      <c r="G774" s="218"/>
      <c r="H774" s="218"/>
    </row>
    <row r="775" spans="4:8">
      <c r="D775" s="216"/>
      <c r="E775" s="217"/>
      <c r="F775" s="218"/>
      <c r="G775" s="218"/>
      <c r="H775" s="218"/>
    </row>
    <row r="776" spans="4:8">
      <c r="D776" s="216"/>
      <c r="E776" s="217"/>
      <c r="F776" s="218"/>
      <c r="G776" s="218"/>
      <c r="H776" s="218"/>
    </row>
    <row r="777" spans="4:8">
      <c r="D777" s="216"/>
      <c r="E777" s="217"/>
      <c r="F777" s="218"/>
      <c r="G777" s="218"/>
      <c r="H777" s="218"/>
    </row>
    <row r="778" spans="4:8">
      <c r="D778" s="216"/>
      <c r="E778" s="217"/>
      <c r="F778" s="218"/>
      <c r="G778" s="218"/>
      <c r="H778" s="218"/>
    </row>
    <row r="779" spans="4:8">
      <c r="D779" s="216"/>
      <c r="E779" s="217"/>
      <c r="F779" s="218"/>
      <c r="G779" s="218"/>
      <c r="H779" s="218"/>
    </row>
    <row r="780" spans="4:8">
      <c r="D780" s="216"/>
      <c r="E780" s="217"/>
      <c r="F780" s="218"/>
      <c r="G780" s="218"/>
      <c r="H780" s="218"/>
    </row>
    <row r="781" spans="4:8">
      <c r="D781" s="216"/>
      <c r="E781" s="217"/>
      <c r="F781" s="218"/>
      <c r="G781" s="218"/>
      <c r="H781" s="218"/>
    </row>
    <row r="782" spans="4:8">
      <c r="D782" s="216"/>
      <c r="E782" s="217"/>
      <c r="F782" s="218"/>
      <c r="G782" s="218"/>
      <c r="H782" s="218"/>
    </row>
    <row r="783" spans="4:8">
      <c r="D783" s="216"/>
      <c r="E783" s="217"/>
      <c r="F783" s="218"/>
      <c r="G783" s="218"/>
      <c r="H783" s="218"/>
    </row>
    <row r="784" spans="4:8">
      <c r="D784" s="216"/>
      <c r="E784" s="217"/>
      <c r="F784" s="218"/>
      <c r="G784" s="218"/>
      <c r="H784" s="218"/>
    </row>
    <row r="785" spans="4:8">
      <c r="D785" s="216"/>
      <c r="E785" s="217"/>
      <c r="F785" s="218"/>
      <c r="G785" s="218"/>
      <c r="H785" s="218"/>
    </row>
    <row r="786" spans="4:8">
      <c r="D786" s="216"/>
      <c r="E786" s="217"/>
      <c r="F786" s="218"/>
      <c r="G786" s="218"/>
      <c r="H786" s="218"/>
    </row>
    <row r="787" spans="4:8">
      <c r="D787" s="216"/>
      <c r="E787" s="217"/>
      <c r="F787" s="218"/>
      <c r="G787" s="218"/>
      <c r="H787" s="218"/>
    </row>
    <row r="788" spans="4:8">
      <c r="D788" s="216"/>
      <c r="E788" s="217"/>
      <c r="F788" s="218"/>
      <c r="G788" s="218"/>
      <c r="H788" s="218"/>
    </row>
    <row r="789" spans="4:8">
      <c r="D789" s="216"/>
      <c r="E789" s="217"/>
      <c r="F789" s="218"/>
      <c r="G789" s="218"/>
      <c r="H789" s="218"/>
    </row>
    <row r="790" spans="4:8">
      <c r="D790" s="216"/>
      <c r="E790" s="217"/>
      <c r="F790" s="218"/>
      <c r="G790" s="218"/>
      <c r="H790" s="218"/>
    </row>
    <row r="791" spans="4:8">
      <c r="D791" s="216"/>
      <c r="E791" s="217"/>
      <c r="F791" s="218"/>
      <c r="G791" s="218"/>
      <c r="H791" s="218"/>
    </row>
    <row r="792" spans="4:8">
      <c r="D792" s="216"/>
      <c r="E792" s="217"/>
      <c r="F792" s="218"/>
      <c r="G792" s="218"/>
      <c r="H792" s="218"/>
    </row>
    <row r="793" spans="4:8">
      <c r="D793" s="216"/>
      <c r="E793" s="217"/>
      <c r="F793" s="218"/>
      <c r="G793" s="218"/>
      <c r="H793" s="218"/>
    </row>
    <row r="794" spans="4:8">
      <c r="D794" s="216"/>
      <c r="E794" s="217"/>
      <c r="F794" s="218"/>
      <c r="G794" s="218"/>
      <c r="H794" s="218"/>
    </row>
    <row r="795" spans="4:8">
      <c r="D795" s="216"/>
      <c r="E795" s="217"/>
      <c r="F795" s="218"/>
      <c r="G795" s="218"/>
      <c r="H795" s="218"/>
    </row>
    <row r="796" spans="4:8">
      <c r="D796" s="219"/>
      <c r="E796" s="217"/>
      <c r="F796" s="218"/>
      <c r="G796" s="218"/>
      <c r="H796" s="218"/>
    </row>
    <row r="797" spans="4:8">
      <c r="D797" s="219"/>
      <c r="E797" s="217"/>
      <c r="F797" s="218"/>
      <c r="G797" s="218"/>
      <c r="H797" s="218"/>
    </row>
    <row r="798" spans="4:8">
      <c r="D798" s="219"/>
      <c r="E798" s="217"/>
      <c r="F798" s="218"/>
      <c r="G798" s="218"/>
      <c r="H798" s="218"/>
    </row>
    <row r="799" spans="4:8">
      <c r="D799" s="219"/>
      <c r="E799" s="217"/>
      <c r="F799" s="218"/>
      <c r="G799" s="218"/>
      <c r="H799" s="218"/>
    </row>
    <row r="800" spans="4:8">
      <c r="D800" s="219"/>
      <c r="E800" s="217"/>
      <c r="F800" s="218"/>
      <c r="G800" s="218"/>
      <c r="H800" s="218"/>
    </row>
    <row r="801" spans="4:8">
      <c r="D801" s="219"/>
      <c r="E801" s="217"/>
      <c r="F801" s="218"/>
      <c r="G801" s="218"/>
      <c r="H801" s="218"/>
    </row>
    <row r="802" spans="4:8">
      <c r="D802" s="219"/>
      <c r="E802" s="217"/>
      <c r="F802" s="218"/>
      <c r="G802" s="218"/>
      <c r="H802" s="218"/>
    </row>
    <row r="803" spans="4:8">
      <c r="D803" s="219"/>
      <c r="E803" s="217"/>
      <c r="F803" s="218"/>
      <c r="G803" s="218"/>
      <c r="H803" s="218"/>
    </row>
    <row r="804" spans="4:8">
      <c r="D804" s="219"/>
      <c r="E804" s="217"/>
      <c r="F804" s="218"/>
      <c r="G804" s="218"/>
      <c r="H804" s="218"/>
    </row>
    <row r="805" spans="4:8">
      <c r="D805" s="219"/>
      <c r="E805" s="217"/>
      <c r="F805" s="218"/>
      <c r="G805" s="218"/>
      <c r="H805" s="218"/>
    </row>
    <row r="806" spans="4:8">
      <c r="D806" s="219"/>
      <c r="E806" s="217"/>
      <c r="F806" s="218"/>
      <c r="G806" s="218"/>
      <c r="H806" s="218"/>
    </row>
    <row r="807" spans="4:8">
      <c r="D807" s="219"/>
      <c r="E807" s="217"/>
      <c r="F807" s="218"/>
      <c r="G807" s="218"/>
      <c r="H807" s="218"/>
    </row>
    <row r="808" spans="4:8">
      <c r="D808" s="219"/>
      <c r="E808" s="217"/>
      <c r="F808" s="218"/>
      <c r="G808" s="218"/>
      <c r="H808" s="218"/>
    </row>
    <row r="809" spans="4:8">
      <c r="D809" s="219"/>
      <c r="E809" s="217"/>
      <c r="F809" s="218"/>
      <c r="G809" s="218"/>
      <c r="H809" s="218"/>
    </row>
    <row r="810" spans="4:8">
      <c r="D810" s="219"/>
      <c r="E810" s="217"/>
      <c r="F810" s="218"/>
      <c r="G810" s="218"/>
      <c r="H810" s="218"/>
    </row>
    <row r="811" spans="4:8">
      <c r="D811" s="219"/>
      <c r="E811" s="217"/>
      <c r="F811" s="218"/>
      <c r="G811" s="218"/>
      <c r="H811" s="218"/>
    </row>
    <row r="812" spans="4:8">
      <c r="D812" s="219"/>
      <c r="E812" s="217"/>
      <c r="F812" s="218"/>
      <c r="G812" s="218"/>
      <c r="H812" s="218"/>
    </row>
    <row r="813" spans="4:8">
      <c r="D813" s="219"/>
      <c r="E813" s="217"/>
      <c r="F813" s="218"/>
      <c r="G813" s="218"/>
      <c r="H813" s="218"/>
    </row>
    <row r="814" spans="4:8">
      <c r="D814" s="219"/>
      <c r="E814" s="217"/>
      <c r="F814" s="218"/>
      <c r="G814" s="218"/>
      <c r="H814" s="218"/>
    </row>
    <row r="815" spans="4:8">
      <c r="D815" s="219"/>
      <c r="E815" s="217"/>
      <c r="F815" s="218"/>
      <c r="G815" s="218"/>
      <c r="H815" s="218"/>
    </row>
    <row r="816" spans="4:8">
      <c r="D816" s="219"/>
      <c r="E816" s="217"/>
      <c r="F816" s="218"/>
      <c r="G816" s="218"/>
      <c r="H816" s="218"/>
    </row>
    <row r="817" spans="4:8">
      <c r="D817" s="219"/>
      <c r="E817" s="217"/>
      <c r="F817" s="218"/>
      <c r="G817" s="218"/>
      <c r="H817" s="218"/>
    </row>
    <row r="818" spans="4:8">
      <c r="D818" s="219"/>
      <c r="E818" s="217"/>
      <c r="F818" s="218"/>
      <c r="G818" s="218"/>
      <c r="H818" s="218"/>
    </row>
    <row r="819" spans="4:8">
      <c r="D819" s="219"/>
      <c r="E819" s="217"/>
      <c r="F819" s="218"/>
      <c r="G819" s="218"/>
      <c r="H819" s="218"/>
    </row>
    <row r="820" spans="4:8">
      <c r="D820" s="219"/>
      <c r="E820" s="217"/>
      <c r="F820" s="218"/>
      <c r="G820" s="218"/>
      <c r="H820" s="218"/>
    </row>
    <row r="821" spans="4:8">
      <c r="D821" s="219"/>
      <c r="E821" s="217"/>
      <c r="F821" s="218"/>
      <c r="G821" s="218"/>
      <c r="H821" s="218"/>
    </row>
    <row r="822" spans="4:8">
      <c r="D822" s="219"/>
      <c r="E822" s="217"/>
      <c r="F822" s="218"/>
      <c r="G822" s="218"/>
      <c r="H822" s="218"/>
    </row>
    <row r="823" spans="4:8">
      <c r="D823" s="219"/>
      <c r="E823" s="217"/>
      <c r="F823" s="218"/>
      <c r="G823" s="218"/>
      <c r="H823" s="218"/>
    </row>
    <row r="824" spans="4:8">
      <c r="D824" s="219"/>
      <c r="E824" s="217"/>
      <c r="F824" s="218"/>
      <c r="G824" s="218"/>
      <c r="H824" s="218"/>
    </row>
    <row r="825" spans="4:8">
      <c r="D825" s="219"/>
      <c r="E825" s="217"/>
      <c r="F825" s="218"/>
      <c r="G825" s="218"/>
      <c r="H825" s="218"/>
    </row>
    <row r="826" spans="4:8">
      <c r="D826" s="219"/>
      <c r="E826" s="217"/>
      <c r="F826" s="218"/>
      <c r="G826" s="218"/>
      <c r="H826" s="218"/>
    </row>
    <row r="827" spans="4:8">
      <c r="D827" s="219"/>
      <c r="E827" s="217"/>
      <c r="F827" s="218"/>
      <c r="G827" s="218"/>
      <c r="H827" s="218"/>
    </row>
    <row r="828" spans="4:8">
      <c r="D828" s="219"/>
      <c r="E828" s="217"/>
      <c r="F828" s="218"/>
      <c r="G828" s="218"/>
      <c r="H828" s="218"/>
    </row>
    <row r="829" spans="4:8">
      <c r="D829" s="219"/>
      <c r="E829" s="217"/>
      <c r="F829" s="218"/>
      <c r="G829" s="218"/>
      <c r="H829" s="218"/>
    </row>
    <row r="830" spans="4:8">
      <c r="D830" s="219"/>
      <c r="E830" s="217"/>
      <c r="F830" s="218"/>
      <c r="G830" s="218"/>
      <c r="H830" s="218"/>
    </row>
    <row r="831" spans="4:8">
      <c r="D831" s="219"/>
      <c r="E831" s="217"/>
      <c r="F831" s="218"/>
      <c r="G831" s="218"/>
      <c r="H831" s="218"/>
    </row>
    <row r="832" spans="4:8">
      <c r="D832" s="219"/>
      <c r="E832" s="217"/>
      <c r="F832" s="218"/>
      <c r="G832" s="218"/>
      <c r="H832" s="218"/>
    </row>
    <row r="833" spans="4:8">
      <c r="D833" s="219"/>
      <c r="E833" s="217"/>
      <c r="F833" s="218"/>
      <c r="G833" s="218"/>
      <c r="H833" s="218"/>
    </row>
    <row r="834" spans="4:8">
      <c r="D834" s="219"/>
      <c r="E834" s="217"/>
      <c r="F834" s="218"/>
      <c r="G834" s="218"/>
      <c r="H834" s="218"/>
    </row>
    <row r="835" spans="4:8">
      <c r="D835" s="219"/>
      <c r="E835" s="217"/>
      <c r="F835" s="218"/>
      <c r="G835" s="218"/>
      <c r="H835" s="218"/>
    </row>
    <row r="836" spans="4:8">
      <c r="D836" s="219"/>
      <c r="E836" s="217"/>
      <c r="F836" s="218"/>
      <c r="G836" s="218"/>
      <c r="H836" s="218"/>
    </row>
    <row r="837" spans="4:8">
      <c r="D837" s="219"/>
      <c r="E837" s="217"/>
      <c r="F837" s="218"/>
      <c r="G837" s="218"/>
      <c r="H837" s="218"/>
    </row>
  </sheetData>
  <sortState xmlns:xlrd2="http://schemas.microsoft.com/office/spreadsheetml/2017/richdata2" ref="A714:H741">
    <sortCondition ref="C714:C741"/>
  </sortState>
  <mergeCells count="10">
    <mergeCell ref="A1:G1"/>
    <mergeCell ref="A5:C5"/>
    <mergeCell ref="A8:H8"/>
    <mergeCell ref="A9:G9"/>
    <mergeCell ref="A12:H12"/>
    <mergeCell ref="D5:D7"/>
    <mergeCell ref="E5:E7"/>
    <mergeCell ref="F5:F7"/>
    <mergeCell ref="G5:G7"/>
    <mergeCell ref="H5:H7"/>
  </mergeCells>
  <hyperlinks>
    <hyperlink ref="C576" r:id="rId1" xr:uid="{00000000-0004-0000-0000-000000000000}"/>
    <hyperlink ref="C580" r:id="rId2" xr:uid="{00000000-0004-0000-0000-000001000000}"/>
    <hyperlink ref="C705" r:id="rId3" xr:uid="{00000000-0004-0000-0000-000002000000}"/>
    <hyperlink ref="C692" r:id="rId4" xr:uid="{00000000-0004-0000-0000-000003000000}"/>
    <hyperlink ref="C695" r:id="rId5" xr:uid="{00000000-0004-0000-0000-000004000000}"/>
    <hyperlink ref="C542" r:id="rId6" xr:uid="{00000000-0004-0000-0000-000005000000}"/>
    <hyperlink ref="C631" r:id="rId7" xr:uid="{00000000-0004-0000-0000-000006000000}"/>
    <hyperlink ref="C662" r:id="rId8" xr:uid="{00000000-0004-0000-0000-000007000000}"/>
    <hyperlink ref="C693" r:id="rId9" tooltip="https://img.img20.match-online.nl/Full/775de48f-837f-44cc-b0d4-b59d70903681.jpg" xr:uid="{00000000-0004-0000-0000-000008000000}"/>
    <hyperlink ref="C694" r:id="rId10" tooltip="https://img.img20.match-online.nl/Full/afa536db-c747-4fde-9799-eeb1a29f0a1b.jpg" xr:uid="{00000000-0004-0000-0000-000009000000}"/>
    <hyperlink ref="C696" r:id="rId11" tooltip="https://img.img20.match-online.nl/Full/781741be-6e71-45a6-b245-1de4af118bdb.jpg" xr:uid="{00000000-0004-0000-0000-00000A000000}"/>
    <hyperlink ref="C702" r:id="rId12" xr:uid="{00000000-0004-0000-0000-00000B000000}"/>
    <hyperlink ref="C412" r:id="rId13" xr:uid="{00000000-0004-0000-0000-00000C000000}"/>
    <hyperlink ref="C519" r:id="rId14" xr:uid="{00000000-0004-0000-0000-00000D000000}"/>
    <hyperlink ref="C475" r:id="rId15" xr:uid="{00000000-0004-0000-0000-00000E000000}"/>
    <hyperlink ref="C597" r:id="rId16" xr:uid="{00000000-0004-0000-0000-00000F000000}"/>
    <hyperlink ref="C599" r:id="rId17" xr:uid="{00000000-0004-0000-0000-000010000000}"/>
    <hyperlink ref="C624" r:id="rId18" xr:uid="{00000000-0004-0000-0000-000011000000}"/>
    <hyperlink ref="C666" r:id="rId19" xr:uid="{00000000-0004-0000-0000-000012000000}"/>
    <hyperlink ref="C672" r:id="rId20" xr:uid="{00000000-0004-0000-0000-000013000000}"/>
    <hyperlink ref="C647" r:id="rId21" xr:uid="{00000000-0004-0000-0000-000014000000}"/>
    <hyperlink ref="C415" r:id="rId22" xr:uid="{00000000-0004-0000-0000-000015000000}"/>
    <hyperlink ref="C529" r:id="rId23" xr:uid="{00000000-0004-0000-0000-000016000000}"/>
    <hyperlink ref="C663" r:id="rId24" xr:uid="{00000000-0004-0000-0000-000017000000}"/>
    <hyperlink ref="C646" r:id="rId25" xr:uid="{00000000-0004-0000-0000-000018000000}"/>
    <hyperlink ref="C685" r:id="rId26" xr:uid="{00000000-0004-0000-0000-000019000000}"/>
    <hyperlink ref="C528" r:id="rId27" xr:uid="{00000000-0004-0000-0000-00001A000000}"/>
    <hyperlink ref="C667" r:id="rId28" xr:uid="{00000000-0004-0000-0000-00001B000000}"/>
    <hyperlink ref="C682" r:id="rId29" xr:uid="{00000000-0004-0000-0000-00001C000000}"/>
    <hyperlink ref="C68" r:id="rId30" xr:uid="{00000000-0004-0000-0000-00001D000000}"/>
    <hyperlink ref="C305" r:id="rId31" xr:uid="{00000000-0004-0000-0000-00001E000000}"/>
    <hyperlink ref="C301" r:id="rId32" xr:uid="{00000000-0004-0000-0000-00001F000000}"/>
    <hyperlink ref="C295" r:id="rId33" xr:uid="{00000000-0004-0000-0000-000020000000}"/>
    <hyperlink ref="C294" r:id="rId34" xr:uid="{00000000-0004-0000-0000-000021000000}"/>
    <hyperlink ref="C323" r:id="rId35" xr:uid="{00000000-0004-0000-0000-000022000000}"/>
    <hyperlink ref="C97" r:id="rId36" xr:uid="{00000000-0004-0000-0000-000023000000}"/>
    <hyperlink ref="C98" r:id="rId37" xr:uid="{00000000-0004-0000-0000-000024000000}"/>
    <hyperlink ref="C181" r:id="rId38" xr:uid="{00000000-0004-0000-0000-000025000000}"/>
    <hyperlink ref="C166" r:id="rId39" xr:uid="{00000000-0004-0000-0000-000026000000}"/>
    <hyperlink ref="C224" r:id="rId40" xr:uid="{00000000-0004-0000-0000-000027000000}"/>
    <hyperlink ref="C209" r:id="rId41" xr:uid="{00000000-0004-0000-0000-000028000000}"/>
    <hyperlink ref="C158" r:id="rId42" xr:uid="{00000000-0004-0000-0000-000029000000}"/>
    <hyperlink ref="C387" r:id="rId43" xr:uid="{00000000-0004-0000-0000-00002A000000}"/>
    <hyperlink ref="C388" r:id="rId44" xr:uid="{00000000-0004-0000-0000-00002B000000}"/>
    <hyperlink ref="C389" r:id="rId45" xr:uid="{00000000-0004-0000-0000-00002C000000}"/>
    <hyperlink ref="C395" r:id="rId46" xr:uid="{00000000-0004-0000-0000-00002D000000}"/>
    <hyperlink ref="C372" r:id="rId47" xr:uid="{00000000-0004-0000-0000-00002E000000}"/>
    <hyperlink ref="C187" r:id="rId48" xr:uid="{00000000-0004-0000-0000-00002F000000}"/>
    <hyperlink ref="C188" r:id="rId49" xr:uid="{00000000-0004-0000-0000-000030000000}"/>
    <hyperlink ref="C390" r:id="rId50" xr:uid="{00000000-0004-0000-0000-000031000000}"/>
    <hyperlink ref="C379" r:id="rId51" xr:uid="{00000000-0004-0000-0000-000032000000}"/>
    <hyperlink ref="C391" r:id="rId52" xr:uid="{00000000-0004-0000-0000-000033000000}"/>
    <hyperlink ref="C399" r:id="rId53" xr:uid="{00000000-0004-0000-0000-000034000000}"/>
    <hyperlink ref="C380" r:id="rId54" xr:uid="{00000000-0004-0000-0000-000035000000}"/>
    <hyperlink ref="C381" r:id="rId55" xr:uid="{00000000-0004-0000-0000-000036000000}"/>
    <hyperlink ref="C382" r:id="rId56" xr:uid="{00000000-0004-0000-0000-000037000000}"/>
    <hyperlink ref="C400" r:id="rId57" xr:uid="{00000000-0004-0000-0000-000038000000}"/>
    <hyperlink ref="C392" r:id="rId58" xr:uid="{00000000-0004-0000-0000-000039000000}"/>
    <hyperlink ref="C393" r:id="rId59" xr:uid="{00000000-0004-0000-0000-00003A000000}"/>
    <hyperlink ref="C383" r:id="rId60" xr:uid="{00000000-0004-0000-0000-00003B000000}"/>
    <hyperlink ref="C394" r:id="rId61" xr:uid="{00000000-0004-0000-0000-00003C000000}"/>
    <hyperlink ref="C384" r:id="rId62" xr:uid="{00000000-0004-0000-0000-00003D000000}"/>
    <hyperlink ref="C396" r:id="rId63" xr:uid="{00000000-0004-0000-0000-00003E000000}"/>
    <hyperlink ref="C401" r:id="rId64" xr:uid="{00000000-0004-0000-0000-00003F000000}"/>
    <hyperlink ref="C397" r:id="rId65" xr:uid="{00000000-0004-0000-0000-000040000000}"/>
    <hyperlink ref="C398" r:id="rId66" xr:uid="{00000000-0004-0000-0000-000041000000}"/>
    <hyperlink ref="C133" r:id="rId67" xr:uid="{00000000-0004-0000-0000-000042000000}"/>
    <hyperlink ref="C386" r:id="rId68" xr:uid="{00000000-0004-0000-0000-000043000000}"/>
    <hyperlink ref="C404" r:id="rId69" xr:uid="{00000000-0004-0000-0000-000044000000}"/>
    <hyperlink ref="C403" r:id="rId70" xr:uid="{00000000-0004-0000-0000-000045000000}"/>
    <hyperlink ref="C402" r:id="rId71" xr:uid="{00000000-0004-0000-0000-000046000000}"/>
    <hyperlink ref="C385" r:id="rId72" xr:uid="{00000000-0004-0000-0000-000047000000}"/>
    <hyperlink ref="C738" r:id="rId73" xr:uid="{00000000-0004-0000-0000-000048000000}"/>
    <hyperlink ref="C735" r:id="rId74" xr:uid="{00000000-0004-0000-0000-000049000000}"/>
    <hyperlink ref="C444" r:id="rId75" xr:uid="{00000000-0004-0000-0000-00004A000000}"/>
    <hyperlink ref="C635" r:id="rId76" xr:uid="{00000000-0004-0000-0000-00004B000000}"/>
    <hyperlink ref="C99" r:id="rId77" xr:uid="{00000000-0004-0000-0000-00004C000000}"/>
    <hyperlink ref="C131" r:id="rId78" xr:uid="{00000000-0004-0000-0000-00004D000000}"/>
    <hyperlink ref="C342" r:id="rId79" xr:uid="{00000000-0004-0000-0000-00004E000000}"/>
    <hyperlink ref="C175" r:id="rId80" xr:uid="{00000000-0004-0000-0000-00004F000000}"/>
    <hyperlink ref="C180" r:id="rId81" xr:uid="{00000000-0004-0000-0000-000050000000}"/>
    <hyperlink ref="C257" r:id="rId82" xr:uid="{00000000-0004-0000-0000-000051000000}"/>
    <hyperlink ref="C532" r:id="rId83" xr:uid="{00000000-0004-0000-0000-000052000000}"/>
    <hyperlink ref="C483" r:id="rId84" xr:uid="{00000000-0004-0000-0000-000053000000}"/>
    <hyperlink ref="C417" r:id="rId85" xr:uid="{00000000-0004-0000-0000-000054000000}"/>
    <hyperlink ref="C173" r:id="rId86" xr:uid="{00000000-0004-0000-0000-000055000000}"/>
    <hyperlink ref="C256" r:id="rId87" xr:uid="{00000000-0004-0000-0000-000056000000}"/>
    <hyperlink ref="C586" r:id="rId88" xr:uid="{00000000-0004-0000-0000-000057000000}"/>
    <hyperlink ref="C541" r:id="rId89" xr:uid="{00000000-0004-0000-0000-000058000000}"/>
    <hyperlink ref="C709" r:id="rId90" xr:uid="{00000000-0004-0000-0000-000059000000}"/>
    <hyperlink ref="C661" r:id="rId91" xr:uid="{00000000-0004-0000-0000-00005A000000}"/>
    <hyperlink ref="C51" r:id="rId92" xr:uid="{00000000-0004-0000-0000-00005B000000}"/>
    <hyperlink ref="C75" r:id="rId93" xr:uid="{00000000-0004-0000-0000-00005C000000}"/>
    <hyperlink ref="C163" r:id="rId94" xr:uid="{00000000-0004-0000-0000-00005D000000}"/>
    <hyperlink ref="C258" r:id="rId95" xr:uid="{00000000-0004-0000-0000-00005E000000}"/>
    <hyperlink ref="C276" r:id="rId96" xr:uid="{00000000-0004-0000-0000-00005F000000}"/>
    <hyperlink ref="C286" r:id="rId97" xr:uid="{00000000-0004-0000-0000-000060000000}"/>
    <hyperlink ref="C287" r:id="rId98" xr:uid="{00000000-0004-0000-0000-000061000000}"/>
    <hyperlink ref="C273" r:id="rId99" xr:uid="{00000000-0004-0000-0000-000062000000}"/>
    <hyperlink ref="C43" r:id="rId100" xr:uid="{00000000-0004-0000-0000-000063000000}"/>
    <hyperlink ref="C261" r:id="rId101" xr:uid="{00000000-0004-0000-0000-000064000000}"/>
    <hyperlink ref="C418" r:id="rId102" xr:uid="{00000000-0004-0000-0000-000065000000}"/>
    <hyperlink ref="C35" r:id="rId103" xr:uid="{00000000-0004-0000-0000-000066000000}"/>
    <hyperlink ref="C377" r:id="rId104" xr:uid="{00000000-0004-0000-0000-000067000000}"/>
    <hyperlink ref="C109" r:id="rId105" xr:uid="{00000000-0004-0000-0000-000068000000}"/>
    <hyperlink ref="C110" r:id="rId106" xr:uid="{00000000-0004-0000-0000-000069000000}"/>
    <hyperlink ref="C112" r:id="rId107" xr:uid="{00000000-0004-0000-0000-00006A000000}"/>
    <hyperlink ref="C318" r:id="rId108" xr:uid="{00000000-0004-0000-0000-00006B000000}"/>
    <hyperlink ref="C275" r:id="rId109" xr:uid="{00000000-0004-0000-0000-00006C000000}"/>
    <hyperlink ref="C376" r:id="rId110" xr:uid="{00000000-0004-0000-0000-00006D000000}"/>
    <hyperlink ref="C303" r:id="rId111" xr:uid="{00000000-0004-0000-0000-00006E000000}"/>
    <hyperlink ref="C304" r:id="rId112" xr:uid="{00000000-0004-0000-0000-00006F000000}"/>
    <hyperlink ref="C339" r:id="rId113" xr:uid="{00000000-0004-0000-0000-000070000000}"/>
    <hyperlink ref="C341" r:id="rId114" xr:uid="{00000000-0004-0000-0000-000071000000}"/>
    <hyperlink ref="C424" r:id="rId115" xr:uid="{00000000-0004-0000-0000-000072000000}"/>
    <hyperlink ref="C587" r:id="rId116" xr:uid="{00000000-0004-0000-0000-000073000000}"/>
    <hyperlink ref="C361" r:id="rId117" xr:uid="{00000000-0004-0000-0000-000074000000}"/>
    <hyperlink ref="C179" r:id="rId118" xr:uid="{00000000-0004-0000-0000-000075000000}"/>
    <hyperlink ref="C729" r:id="rId119" xr:uid="{00000000-0004-0000-0000-000076000000}"/>
    <hyperlink ref="C283" r:id="rId120" xr:uid="{00000000-0004-0000-0000-000077000000}"/>
    <hyperlink ref="C143" r:id="rId121" xr:uid="{00000000-0004-0000-0000-000078000000}"/>
    <hyperlink ref="C48" r:id="rId122" xr:uid="{00000000-0004-0000-0000-000079000000}"/>
    <hyperlink ref="C734" r:id="rId123" xr:uid="{00000000-0004-0000-0000-00007A000000}"/>
    <hyperlink ref="C556" r:id="rId124" xr:uid="{00000000-0004-0000-0000-00007B000000}"/>
    <hyperlink ref="C57" r:id="rId125" xr:uid="{00000000-0004-0000-0000-00007C000000}"/>
    <hyperlink ref="C58" r:id="rId126" xr:uid="{00000000-0004-0000-0000-00007D000000}"/>
    <hyperlink ref="C357" r:id="rId127" xr:uid="{00000000-0004-0000-0000-00007E000000}"/>
    <hyperlink ref="C363" r:id="rId128" xr:uid="{00000000-0004-0000-0000-00007F000000}"/>
    <hyperlink ref="C114" r:id="rId129" xr:uid="{00000000-0004-0000-0000-000080000000}"/>
    <hyperlink ref="C338" r:id="rId130" xr:uid="{00000000-0004-0000-0000-000081000000}"/>
    <hyperlink ref="C44" r:id="rId131" xr:uid="{00000000-0004-0000-0000-000082000000}"/>
    <hyperlink ref="C255" r:id="rId132" xr:uid="{00000000-0004-0000-0000-000083000000}"/>
    <hyperlink ref="C458" r:id="rId133" xr:uid="{00000000-0004-0000-0000-000084000000}"/>
    <hyperlink ref="C38" r:id="rId134" xr:uid="{00000000-0004-0000-0000-000085000000}"/>
    <hyperlink ref="C64" r:id="rId135" xr:uid="{00000000-0004-0000-0000-000086000000}"/>
    <hyperlink ref="C362" r:id="rId136" xr:uid="{00000000-0004-0000-0000-000087000000}"/>
    <hyperlink ref="C406" r:id="rId137" xr:uid="{00000000-0004-0000-0000-000088000000}"/>
    <hyperlink ref="C115" r:id="rId138" xr:uid="{00000000-0004-0000-0000-000089000000}"/>
    <hyperlink ref="C411" r:id="rId139" xr:uid="{00000000-0004-0000-0000-00008A000000}"/>
    <hyperlink ref="C322" r:id="rId140" xr:uid="{00000000-0004-0000-0000-00008B000000}"/>
    <hyperlink ref="C373" r:id="rId141" xr:uid="{00000000-0004-0000-0000-00008C000000}"/>
    <hyperlink ref="C414" r:id="rId142" xr:uid="{00000000-0004-0000-0000-00008D000000}"/>
    <hyperlink ref="C547" r:id="rId143" xr:uid="{00000000-0004-0000-0000-00008E000000}"/>
    <hyperlink ref="C545" r:id="rId144" xr:uid="{00000000-0004-0000-0000-00008F000000}"/>
    <hyperlink ref="C549" r:id="rId145" xr:uid="{00000000-0004-0000-0000-000090000000}"/>
    <hyperlink ref="C553" r:id="rId146" xr:uid="{00000000-0004-0000-0000-000091000000}"/>
    <hyperlink ref="C555" r:id="rId147" xr:uid="{00000000-0004-0000-0000-000092000000}"/>
    <hyperlink ref="C558" r:id="rId148" xr:uid="{00000000-0004-0000-0000-000093000000}"/>
    <hyperlink ref="C59" r:id="rId149" xr:uid="{00000000-0004-0000-0000-000094000000}"/>
    <hyperlink ref="C81" r:id="rId150" xr:uid="{00000000-0004-0000-0000-000095000000}"/>
    <hyperlink ref="C148" r:id="rId151" xr:uid="{00000000-0004-0000-0000-000096000000}"/>
    <hyperlink ref="C160" r:id="rId152" xr:uid="{00000000-0004-0000-0000-000097000000}"/>
    <hyperlink ref="C129" r:id="rId153" xr:uid="{00000000-0004-0000-0000-000098000000}"/>
    <hyperlink ref="C291" r:id="rId154" xr:uid="{00000000-0004-0000-0000-000099000000}"/>
    <hyperlink ref="C292" r:id="rId155" xr:uid="{00000000-0004-0000-0000-00009A000000}"/>
    <hyperlink ref="C297" r:id="rId156" xr:uid="{00000000-0004-0000-0000-00009B000000}"/>
    <hyperlink ref="C299" r:id="rId157" xr:uid="{00000000-0004-0000-0000-00009C000000}"/>
    <hyperlink ref="C293" r:id="rId158" xr:uid="{00000000-0004-0000-0000-00009D000000}"/>
    <hyperlink ref="C313" r:id="rId159" xr:uid="{00000000-0004-0000-0000-00009E000000}"/>
    <hyperlink ref="C314" r:id="rId160" xr:uid="{00000000-0004-0000-0000-00009F000000}"/>
    <hyperlink ref="C147" r:id="rId161" xr:uid="{00000000-0004-0000-0000-0000A0000000}"/>
    <hyperlink ref="C177" r:id="rId162" xr:uid="{00000000-0004-0000-0000-0000A1000000}"/>
    <hyperlink ref="C178" r:id="rId163" xr:uid="{00000000-0004-0000-0000-0000A2000000}"/>
    <hyperlink ref="C182" r:id="rId164" xr:uid="{00000000-0004-0000-0000-0000A3000000}"/>
    <hyperlink ref="C183" r:id="rId165" xr:uid="{00000000-0004-0000-0000-0000A4000000}"/>
    <hyperlink ref="C459" r:id="rId166" xr:uid="{00000000-0004-0000-0000-0000A5000000}"/>
    <hyperlink ref="C467" r:id="rId167" xr:uid="{00000000-0004-0000-0000-0000A6000000}"/>
    <hyperlink ref="C471" r:id="rId168" xr:uid="{00000000-0004-0000-0000-0000A7000000}"/>
    <hyperlink ref="C472" r:id="rId169" xr:uid="{00000000-0004-0000-0000-0000A8000000}"/>
    <hyperlink ref="C546" r:id="rId170" xr:uid="{00000000-0004-0000-0000-0000A9000000}"/>
    <hyperlink ref="C544" r:id="rId171" xr:uid="{00000000-0004-0000-0000-0000AA000000}"/>
    <hyperlink ref="C548" r:id="rId172" xr:uid="{00000000-0004-0000-0000-0000AB000000}"/>
    <hyperlink ref="C550" r:id="rId173" xr:uid="{00000000-0004-0000-0000-0000AC000000}"/>
    <hyperlink ref="C552" r:id="rId174" xr:uid="{00000000-0004-0000-0000-0000AD000000}"/>
    <hyperlink ref="C527" r:id="rId175" xr:uid="{00000000-0004-0000-0000-0000AE000000}"/>
    <hyperlink ref="C481" r:id="rId176" xr:uid="{00000000-0004-0000-0000-0000AF000000}"/>
    <hyperlink ref="C557" r:id="rId177" xr:uid="{00000000-0004-0000-0000-0000B0000000}"/>
    <hyperlink ref="C17" r:id="rId178" xr:uid="{00000000-0004-0000-0000-0000B1000000}"/>
    <hyperlink ref="C18" r:id="rId179" xr:uid="{00000000-0004-0000-0000-0000B2000000}"/>
    <hyperlink ref="C19" r:id="rId180" xr:uid="{00000000-0004-0000-0000-0000B3000000}"/>
    <hyperlink ref="C20" r:id="rId181" xr:uid="{00000000-0004-0000-0000-0000B4000000}"/>
    <hyperlink ref="C34" r:id="rId182" xr:uid="{00000000-0004-0000-0000-0000B5000000}"/>
    <hyperlink ref="C61" r:id="rId183" xr:uid="{00000000-0004-0000-0000-0000B6000000}"/>
    <hyperlink ref="C156" r:id="rId184" xr:uid="{00000000-0004-0000-0000-0000B7000000}"/>
    <hyperlink ref="C311" r:id="rId185" xr:uid="{00000000-0004-0000-0000-0000B8000000}"/>
    <hyperlink ref="C108" r:id="rId186" xr:uid="{00000000-0004-0000-0000-0000B9000000}"/>
    <hyperlink ref="C145" r:id="rId187" xr:uid="{00000000-0004-0000-0000-0000BA000000}"/>
    <hyperlink ref="C727" r:id="rId188" xr:uid="{00000000-0004-0000-0000-0000BB000000}"/>
    <hyperlink ref="C728" r:id="rId189" xr:uid="{00000000-0004-0000-0000-0000BC000000}"/>
    <hyperlink ref="C730" r:id="rId190" xr:uid="{00000000-0004-0000-0000-0000BD000000}"/>
    <hyperlink ref="C736" r:id="rId191" xr:uid="{00000000-0004-0000-0000-0000BE000000}"/>
    <hyperlink ref="C317" r:id="rId192" xr:uid="{00000000-0004-0000-0000-0000BF000000}"/>
    <hyperlink ref="C321" r:id="rId193" xr:uid="{00000000-0004-0000-0000-0000C0000000}"/>
    <hyperlink ref="C205" r:id="rId194" xr:uid="{00000000-0004-0000-0000-0000C1000000}"/>
    <hyperlink ref="C206" r:id="rId195" xr:uid="{00000000-0004-0000-0000-0000C2000000}"/>
    <hyperlink ref="C227" r:id="rId196" xr:uid="{00000000-0004-0000-0000-0000C3000000}"/>
    <hyperlink ref="C216" r:id="rId197" xr:uid="{00000000-0004-0000-0000-0000C4000000}"/>
    <hyperlink ref="C215" r:id="rId198" xr:uid="{00000000-0004-0000-0000-0000C5000000}"/>
    <hyperlink ref="C223" r:id="rId199" xr:uid="{00000000-0004-0000-0000-0000C6000000}"/>
    <hyperlink ref="C222" r:id="rId200" xr:uid="{00000000-0004-0000-0000-0000C7000000}"/>
    <hyperlink ref="C246" r:id="rId201" xr:uid="{00000000-0004-0000-0000-0000C8000000}"/>
    <hyperlink ref="C235" r:id="rId202" xr:uid="{00000000-0004-0000-0000-0000C9000000}"/>
    <hyperlink ref="C242" r:id="rId203" xr:uid="{00000000-0004-0000-0000-0000CA000000}"/>
    <hyperlink ref="C243" r:id="rId204" xr:uid="{00000000-0004-0000-0000-0000CB000000}"/>
    <hyperlink ref="C410" r:id="rId205" xr:uid="{00000000-0004-0000-0000-0000CC000000}"/>
    <hyperlink ref="C106" r:id="rId206" xr:uid="{00000000-0004-0000-0000-0000CD000000}"/>
    <hyperlink ref="C238" r:id="rId207" xr:uid="{00000000-0004-0000-0000-0000CE000000}"/>
    <hyperlink ref="C151" r:id="rId208" xr:uid="{00000000-0004-0000-0000-0000CF000000}"/>
    <hyperlink ref="C153" r:id="rId209" xr:uid="{00000000-0004-0000-0000-0000D0000000}"/>
    <hyperlink ref="C355" r:id="rId210" xr:uid="{00000000-0004-0000-0000-0000D1000000}"/>
    <hyperlink ref="C356" r:id="rId211" xr:uid="{00000000-0004-0000-0000-0000D2000000}"/>
    <hyperlink ref="C124" r:id="rId212" xr:uid="{00000000-0004-0000-0000-0000D3000000}"/>
    <hyperlink ref="C125" r:id="rId213" xr:uid="{00000000-0004-0000-0000-0000D4000000}"/>
    <hyperlink ref="C128" r:id="rId214" xr:uid="{00000000-0004-0000-0000-0000D5000000}"/>
    <hyperlink ref="C296" r:id="rId215" xr:uid="{00000000-0004-0000-0000-0000D6000000}"/>
    <hyperlink ref="C298" r:id="rId216" xr:uid="{00000000-0004-0000-0000-0000D7000000}"/>
    <hyperlink ref="C309" r:id="rId217" xr:uid="{00000000-0004-0000-0000-0000D8000000}"/>
    <hyperlink ref="C132" r:id="rId218" xr:uid="{00000000-0004-0000-0000-0000D9000000}"/>
    <hyperlink ref="C31" r:id="rId219" xr:uid="{00000000-0004-0000-0000-0000DA000000}"/>
    <hyperlink ref="C65" r:id="rId220" xr:uid="{00000000-0004-0000-0000-0000DB000000}"/>
    <hyperlink ref="C69" r:id="rId221" xr:uid="{00000000-0004-0000-0000-0000DC000000}"/>
    <hyperlink ref="C85" r:id="rId222" xr:uid="{00000000-0004-0000-0000-0000DD000000}"/>
    <hyperlink ref="C78" r:id="rId223" xr:uid="{00000000-0004-0000-0000-0000DE000000}"/>
    <hyperlink ref="C87" r:id="rId224" xr:uid="{00000000-0004-0000-0000-0000DF000000}"/>
    <hyperlink ref="C89" r:id="rId225" xr:uid="{00000000-0004-0000-0000-0000E0000000}"/>
    <hyperlink ref="C94" r:id="rId226" xr:uid="{00000000-0004-0000-0000-0000E1000000}"/>
    <hyperlink ref="C149" r:id="rId227" xr:uid="{00000000-0004-0000-0000-0000E2000000}"/>
    <hyperlink ref="C413" r:id="rId228" xr:uid="{00000000-0004-0000-0000-0000E3000000}"/>
    <hyperlink ref="C150" r:id="rId229" xr:uid="{00000000-0004-0000-0000-0000E4000000}"/>
    <hyperlink ref="C152" r:id="rId230" xr:uid="{00000000-0004-0000-0000-0000E5000000}"/>
    <hyperlink ref="C332" r:id="rId231" xr:uid="{00000000-0004-0000-0000-0000E6000000}"/>
    <hyperlink ref="C165" r:id="rId232" xr:uid="{00000000-0004-0000-0000-0000E7000000}"/>
    <hyperlink ref="C169" r:id="rId233" xr:uid="{00000000-0004-0000-0000-0000E8000000}"/>
    <hyperlink ref="C170" r:id="rId234" xr:uid="{00000000-0004-0000-0000-0000E9000000}"/>
    <hyperlink ref="C348" r:id="rId235" xr:uid="{00000000-0004-0000-0000-0000EA000000}"/>
    <hyperlink ref="C353" r:id="rId236" xr:uid="{00000000-0004-0000-0000-0000EB000000}"/>
    <hyperlink ref="C349" r:id="rId237" xr:uid="{00000000-0004-0000-0000-0000EC000000}"/>
    <hyperlink ref="C130" r:id="rId238" xr:uid="{00000000-0004-0000-0000-0000ED000000}"/>
    <hyperlink ref="C123" r:id="rId239" xr:uid="{00000000-0004-0000-0000-0000EE000000}"/>
    <hyperlink ref="C407" r:id="rId240" xr:uid="{00000000-0004-0000-0000-0000EF000000}"/>
    <hyperlink ref="C409" r:id="rId241" xr:uid="{00000000-0004-0000-0000-0000F0000000}"/>
    <hyperlink ref="C284" r:id="rId242" xr:uid="{00000000-0004-0000-0000-0000F1000000}"/>
    <hyperlink ref="C315" r:id="rId243" xr:uid="{00000000-0004-0000-0000-0000F2000000}"/>
    <hyperlink ref="C288" r:id="rId244" xr:uid="{00000000-0004-0000-0000-0000F3000000}"/>
    <hyperlink ref="C104" r:id="rId245" xr:uid="{00000000-0004-0000-0000-0000F4000000}"/>
    <hyperlink ref="C117" r:id="rId246" xr:uid="{00000000-0004-0000-0000-0000F5000000}"/>
    <hyperlink ref="C118" r:id="rId247" xr:uid="{00000000-0004-0000-0000-0000F6000000}"/>
    <hyperlink ref="C119" r:id="rId248" xr:uid="{00000000-0004-0000-0000-0000F7000000}"/>
    <hyperlink ref="C327" r:id="rId249" xr:uid="{00000000-0004-0000-0000-0000F8000000}"/>
    <hyperlink ref="C334" r:id="rId250" xr:uid="{00000000-0004-0000-0000-0000F9000000}"/>
    <hyperlink ref="C141" r:id="rId251" xr:uid="{00000000-0004-0000-0000-0000FA000000}"/>
    <hyperlink ref="C144" r:id="rId252" xr:uid="{00000000-0004-0000-0000-0000FB000000}"/>
    <hyperlink ref="C176" r:id="rId253" xr:uid="{00000000-0004-0000-0000-0000FC000000}"/>
    <hyperlink ref="C324" r:id="rId254" xr:uid="{00000000-0004-0000-0000-0000FD000000}"/>
    <hyperlink ref="C193" r:id="rId255" xr:uid="{00000000-0004-0000-0000-0000FE000000}"/>
    <hyperlink ref="C247" r:id="rId256" xr:uid="{00000000-0004-0000-0000-0000FF000000}"/>
    <hyperlink ref="C251" r:id="rId257" xr:uid="{00000000-0004-0000-0000-000000010000}"/>
    <hyperlink ref="C262" r:id="rId258" xr:uid="{00000000-0004-0000-0000-000001010000}"/>
    <hyperlink ref="C263" r:id="rId259" xr:uid="{00000000-0004-0000-0000-000002010000}"/>
    <hyperlink ref="C265" r:id="rId260" xr:uid="{00000000-0004-0000-0000-000003010000}"/>
    <hyperlink ref="C271" r:id="rId261" xr:uid="{00000000-0004-0000-0000-000004010000}"/>
    <hyperlink ref="C101" r:id="rId262" xr:uid="{00000000-0004-0000-0000-000005010000}"/>
    <hyperlink ref="C102" r:id="rId263" xr:uid="{00000000-0004-0000-0000-000006010000}"/>
    <hyperlink ref="C103" r:id="rId264" xr:uid="{00000000-0004-0000-0000-000007010000}"/>
    <hyperlink ref="C142" r:id="rId265" display="url" xr:uid="{828D1055-0A29-4327-B0D5-1113081AF056}"/>
    <hyperlink ref="C135" r:id="rId266" display="url" xr:uid="{AD0F8B00-090A-4420-8810-37CA0865641A}"/>
    <hyperlink ref="C134" r:id="rId267" display="url" xr:uid="{28640D0E-4170-40FE-A65F-D9F758B9EC83}"/>
    <hyperlink ref="C136" r:id="rId268" display="url" xr:uid="{12E9EF64-27BA-48AE-A245-1419FE8BE495}"/>
    <hyperlink ref="C254" r:id="rId269" display="url" xr:uid="{1FE35830-41F6-440D-9C0A-755CCC14C2CD}"/>
    <hyperlink ref="C269" r:id="rId270" display="url" xr:uid="{1CFF240F-A117-4A99-8BC2-0BA209FA5AFF}"/>
    <hyperlink ref="C268" r:id="rId271" display="url" xr:uid="{25E75029-80FA-4AF7-A91A-9D8EDBD96C20}"/>
    <hyperlink ref="C267" r:id="rId272" display="url" xr:uid="{0C251870-E131-445C-85E6-5036A65DFA44}"/>
    <hyperlink ref="C266" r:id="rId273" display="url" xr:uid="{B4ABE68D-C017-47E3-9F2A-F00190287639}"/>
    <hyperlink ref="C368" r:id="rId274" display="url" xr:uid="{A4A0AF94-C146-46C2-B2F6-20778B0C625D}"/>
    <hyperlink ref="C366" r:id="rId275" display="url" xr:uid="{0CA38128-72F1-479D-A3A4-B550D5B84B91}"/>
    <hyperlink ref="C365" r:id="rId276" display="url" xr:uid="{19509C83-9509-4A1E-9AF2-6F7E9B733395}"/>
    <hyperlink ref="C194" r:id="rId277" display="url" xr:uid="{A7A0AC1A-CDB6-467B-B406-A2CD3FC4E054}"/>
    <hyperlink ref="C195" r:id="rId278" display="url" xr:uid="{66333B60-26E7-499A-8A9B-179434E14C19}"/>
    <hyperlink ref="C320" r:id="rId279" display="url" xr:uid="{17576DA1-DCF5-42A1-9686-9D0BE4B7251E}"/>
    <hyperlink ref="C733" r:id="rId280" display="url" xr:uid="{850BF3ED-E6EF-440E-90BD-579416815796}"/>
    <hyperlink ref="C732" r:id="rId281" display="url" xr:uid="{C84D1435-0153-4AFA-B899-931606F4CCA1}"/>
    <hyperlink ref="C191" r:id="rId282" display="url" xr:uid="{076F0AA7-C609-4A58-AFC7-E49EADCC4E67}"/>
    <hyperlink ref="C146" r:id="rId283" display="url" xr:uid="{1EC72A37-CBAB-4154-A4ED-5885944A92BD}"/>
    <hyperlink ref="C336" r:id="rId284" display="url" xr:uid="{84E98E9F-81BD-450D-BDE4-A10C343B02C4}"/>
    <hyperlink ref="C335" r:id="rId285" display="url" xr:uid="{5CB230DD-6F14-4C2A-9E18-A9F002A1C0CD}"/>
    <hyperlink ref="C333" r:id="rId286" display="url" xr:uid="{82C8C601-C6DB-4FB8-9DB9-E1CD42EB810C}"/>
    <hyperlink ref="C310" r:id="rId287" display="url" xr:uid="{DAAAA9A0-C7E5-474A-81F4-63187DF38150}"/>
    <hyperlink ref="C316" r:id="rId288" display="url" xr:uid="{19DF6732-4258-4085-A724-90153A95FF7C}"/>
    <hyperlink ref="C308" r:id="rId289" display="url" xr:uid="{D6902296-7344-48EB-AD59-B19344566D35}"/>
    <hyperlink ref="C306" r:id="rId290" display="url" xr:uid="{26D6773F-E405-4105-BB5C-A347F66FE26B}"/>
    <hyperlink ref="C289" r:id="rId291" display="url" xr:uid="{DEFC1116-9A8D-4A5B-86D7-01AE569B6030}"/>
    <hyperlink ref="C300" r:id="rId292" display="url" xr:uid="{8621BCA2-A85A-4207-9441-B2E454EB843E}"/>
    <hyperlink ref="C290" r:id="rId293" display="url" xr:uid="{3EA416BF-A471-4475-959E-9A257F67442F}"/>
    <hyperlink ref="C162" r:id="rId294" display="url" xr:uid="{4FF6FC57-B42F-4038-A86F-3A8904C760CC}"/>
    <hyperlink ref="C155" r:id="rId295" display="url" xr:uid="{13D38483-2A63-466D-9179-6E4C1356838B}"/>
    <hyperlink ref="C92" r:id="rId296" display="url" xr:uid="{9175A5DA-217E-4BFA-8819-875B0C130804}"/>
    <hyperlink ref="C88" r:id="rId297" display="url" xr:uid="{BB6E6679-5B04-4A99-8FD8-90E70670404A}"/>
    <hyperlink ref="C39" r:id="rId298" display="url" xr:uid="{ABFAE8F2-67E5-4F29-A620-6545E6E875E2}"/>
    <hyperlink ref="C22" r:id="rId299" display="url" xr:uid="{C7B33F22-F5B5-405E-9190-D8AB61DA9860}"/>
    <hyperlink ref="C138" r:id="rId300" display="url" xr:uid="{8CCF5E59-C922-4018-9024-50D2C59BCE1D}"/>
    <hyperlink ref="C137" r:id="rId301" display="url" xr:uid="{B0C3629C-7C42-42B4-9E65-A65857F0321E}"/>
    <hyperlink ref="C274" r:id="rId302" display="url" xr:uid="{89075581-9266-4E25-8870-6667AF7BE3B6}"/>
    <hyperlink ref="C272" r:id="rId303" display="url" xr:uid="{2D1DE136-AF98-4BD8-825F-23A8D6AA945F}"/>
    <hyperlink ref="C264" r:id="rId304" display="url" xr:uid="{3AD2963E-170E-4FF6-9EA4-B6129D90A6B4}"/>
    <hyperlink ref="C260" r:id="rId305" display="url" xr:uid="{75379CEA-72C7-43CF-9280-E0F78AEE432C}"/>
    <hyperlink ref="C259" r:id="rId306" display="url" xr:uid="{5BFDF551-1519-4A2A-AD13-C3BAFAABF9E6}"/>
    <hyperlink ref="C253" r:id="rId307" display="url" xr:uid="{070C1119-999B-4073-A5DF-CE94235F2D66}"/>
    <hyperlink ref="C252" r:id="rId308" display="url" xr:uid="{E962BE33-0A37-43A6-BD73-B24DC74899F2}"/>
    <hyperlink ref="C249" r:id="rId309" display="url" xr:uid="{5593822C-FBF7-4B7A-97B3-B48D10CF1965}"/>
    <hyperlink ref="C250" r:id="rId310" display="url" xr:uid="{A3EC290F-85C3-4179-B9E7-AF7AE344EFA5}"/>
    <hyperlink ref="C248" r:id="rId311" display="url" xr:uid="{85FF20AC-F531-4FD9-93F9-78D9A0512A83}"/>
    <hyperlink ref="C369" r:id="rId312" display="url" xr:uid="{9FB62877-A9E4-48B7-8CF7-ED69D5415A1B}"/>
    <hyperlink ref="C245" r:id="rId313" display="url" xr:uid="{3A0A14C5-7B20-48FE-8076-57EBDC10C72E}"/>
    <hyperlink ref="C244" r:id="rId314" display="url" xr:uid="{CD05B560-2C63-4399-ABFC-A2AE878EDC50}"/>
    <hyperlink ref="C240" r:id="rId315" display="url" xr:uid="{742D8A82-1873-4FCD-86B2-BD71839DE6D3}"/>
    <hyperlink ref="C239" r:id="rId316" display="url" xr:uid="{DFAC1B2C-8BFD-4583-A7FD-302B1F4D100D}"/>
    <hyperlink ref="C237" r:id="rId317" display="url" xr:uid="{E80A1E85-4281-43B7-B305-F1E8524BC9F5}"/>
    <hyperlink ref="C236" r:id="rId318" display="url" xr:uid="{DF82C982-DB3E-4AD2-8BA0-FA5EE71F197E}"/>
    <hyperlink ref="C234" r:id="rId319" display="url" xr:uid="{88E2C8FD-A76D-4524-A701-443B165061B3}"/>
    <hyperlink ref="C233" r:id="rId320" display="url" xr:uid="{8FEA96AA-337E-4BAC-91DC-7FABF6D06F16}"/>
    <hyperlink ref="C232" r:id="rId321" display="url" xr:uid="{8B1D722E-CB52-40EC-82A2-F72DC67937C3}"/>
    <hyperlink ref="C231" r:id="rId322" display="url" xr:uid="{9B9F98A0-9EC8-4902-800C-A98365F3062E}"/>
    <hyperlink ref="C230" r:id="rId323" display="url" xr:uid="{021CAFF4-72CC-4F02-9358-8EAFFA60FEEE}"/>
    <hyperlink ref="C229" r:id="rId324" display="url" xr:uid="{A44CCD1C-4E0B-4310-8745-30620E5A5B5D}"/>
    <hyperlink ref="C228" r:id="rId325" display="url" xr:uid="{E4904CC0-AB17-4368-81BA-944BE2685042}"/>
    <hyperlink ref="C226" r:id="rId326" display="url" xr:uid="{FBA3C8F5-2823-4C34-A67E-3954DB1F7909}"/>
    <hyperlink ref="C219" r:id="rId327" display="url" xr:uid="{F33F7057-D870-460D-B9B3-2C7EAB9710C8}"/>
    <hyperlink ref="C218" r:id="rId328" display="url" xr:uid="{41D77495-BD4C-4073-93E8-2BB6C6E68BCF}"/>
    <hyperlink ref="C214" r:id="rId329" display="url" xr:uid="{EBBD2484-194F-4DF7-8ADC-507F3542C71C}"/>
    <hyperlink ref="C213" r:id="rId330" display="url" xr:uid="{8F35E998-E109-452F-BD00-B79EAA7F11DA}"/>
    <hyperlink ref="C212" r:id="rId331" display="url" xr:uid="{2528D6FC-06A7-43CC-A1FA-0D1A4E060D56}"/>
    <hyperlink ref="C211" r:id="rId332" display="url" xr:uid="{D113F714-5589-4C93-B059-769D0D2C87B7}"/>
    <hyperlink ref="C210" r:id="rId333" display="url" xr:uid="{69EF6ADA-2FD6-472B-A80D-2B7BA8D6E788}"/>
    <hyperlink ref="C208" r:id="rId334" display="url" xr:uid="{9B8FBD9C-9B73-4428-A26B-3F6A612F09AE}"/>
    <hyperlink ref="C207" r:id="rId335" display="url" xr:uid="{9DEC8C8D-4FD7-4082-BA49-74E00DAA5BC5}"/>
    <hyperlink ref="C204" r:id="rId336" display="url" xr:uid="{4286ED2B-B8A2-41F8-B6E1-67FFCE28E796}"/>
    <hyperlink ref="C203" r:id="rId337" display="url" xr:uid="{5294987B-36DC-4ED3-BE1C-58513EE75706}"/>
    <hyperlink ref="C202" r:id="rId338" display="url" xr:uid="{E7B13498-FA2C-42EE-9C44-53E672C033A9}"/>
    <hyperlink ref="C201" r:id="rId339" display="url" xr:uid="{BD2BCED8-EE95-411B-BC49-F66E5BDEAA35}"/>
    <hyperlink ref="C199" r:id="rId340" display="url" xr:uid="{D0C23274-E755-40D8-962E-CCE2E6A1C0EC}"/>
    <hyperlink ref="C198" r:id="rId341" display="url" xr:uid="{89AD232E-EBFD-431D-B814-E9356789A3C3}"/>
    <hyperlink ref="C197" r:id="rId342" display="url" xr:uid="{4678F0FC-63B4-45A3-B899-D966A3809619}"/>
    <hyperlink ref="C196" r:id="rId343" display="url" xr:uid="{E51BB8EF-56A1-450C-A4E1-4D955CCDAC0F}"/>
    <hyperlink ref="C319" r:id="rId344" display="url" xr:uid="{216F4817-848A-492A-8C7E-DF66B009EB61}"/>
    <hyperlink ref="C189" r:id="rId345" display="url" xr:uid="{0997D315-4B37-4C05-B9D7-6FD8A67FBF21}"/>
    <hyperlink ref="C186" r:id="rId346" display="url" xr:uid="{D52BFBCB-6262-42FA-88C1-F813E7F56E4F}"/>
    <hyperlink ref="C184" r:id="rId347" display="url" xr:uid="{12E24B56-20AB-4CD4-9C24-9C41221145B3}"/>
    <hyperlink ref="C122" r:id="rId348" display="url" xr:uid="{45C2DB1A-E25A-45C3-A2E2-3BF78AB28893}"/>
    <hyperlink ref="C121" r:id="rId349" display="url" xr:uid="{3F635C56-CAF5-47B1-B5B9-41C6D5CB0EE8}"/>
    <hyperlink ref="C331" r:id="rId350" display="url" xr:uid="{DCEEB862-03A5-4299-8898-0405FE3AC3BD}"/>
    <hyperlink ref="C330" r:id="rId351" display="url" xr:uid="{12C01FDD-E46A-4362-A670-1B54CCB5BC5C}"/>
    <hyperlink ref="C329" r:id="rId352" display="url" xr:uid="{3EBB6B6A-C9BF-47DC-BF20-5D70992FBDCA}"/>
    <hyperlink ref="C328" r:id="rId353" display="url" xr:uid="{85370E66-7AE0-47D3-B2E8-E702DBCB1486}"/>
    <hyperlink ref="C111" r:id="rId354" display="url" xr:uid="{85E98F5A-4856-423E-904A-0EB17CAF9D8B}"/>
    <hyperlink ref="C116" r:id="rId355" display="url" xr:uid="{57E3B013-7959-49A4-A247-87C1919AD20A}"/>
    <hyperlink ref="C105" r:id="rId356" display="url" xr:uid="{D6CBD5F4-5194-4F0F-975E-0EE5BA90226A}"/>
    <hyperlink ref="C285" r:id="rId357" display="url" xr:uid="{29B5C46F-504C-4904-B841-6932D8DE4F76}"/>
    <hyperlink ref="C371" r:id="rId358" display="url" xr:uid="{AD67BCC6-F31A-4430-A1D7-74F7EB2D32C9}"/>
    <hyperlink ref="C370" r:id="rId359" display="url" xr:uid="{75E0FF67-A967-4E51-B3E3-78EAF164A1A0}"/>
    <hyperlink ref="C374" r:id="rId360" display="url" xr:uid="{A6F6A004-0413-4379-B1F7-0E0483516E8C}"/>
    <hyperlink ref="C408" r:id="rId361" display="url" xr:uid="{005802C0-C77E-4A39-9B1F-FE57438F2C64}"/>
    <hyperlink ref="C200" r:id="rId362" display="url" xr:uid="{50BEDD64-0AD8-4291-94AE-1C339F840B18}"/>
    <hyperlink ref="C127" r:id="rId363" display="url" xr:uid="{8BE26E2E-2549-4794-B734-FAA870FAB846}"/>
    <hyperlink ref="C126" r:id="rId364" display="url" xr:uid="{99249E7E-5258-4329-83B4-2B978E6A5AE0}"/>
    <hyperlink ref="C120" r:id="rId365" display="url" xr:uid="{FF671333-9E99-475C-94C0-202DE6BED203}"/>
    <hyperlink ref="C350" r:id="rId366" display="url" xr:uid="{7BEB5C57-086D-438C-90EE-75D9BECE20F7}"/>
    <hyperlink ref="C347" r:id="rId367" display="url" xr:uid="{5AA09C19-EE7F-4B95-8942-D7463E9F8A8F}"/>
    <hyperlink ref="C154" r:id="rId368" display="url" xr:uid="{CFF4956A-019C-40AC-8A57-C5214650108C}"/>
    <hyperlink ref="C174" r:id="rId369" display="url" xr:uid="{5E2135FE-9251-4E19-9257-A1B1043295FB}"/>
    <hyperlink ref="C172" r:id="rId370" display="url" xr:uid="{A1C699C8-2EA9-401B-AA18-A30F2F3EFEF3}"/>
    <hyperlink ref="C171" r:id="rId371" display="url" xr:uid="{8CA3A5D4-687B-4D37-8CD5-4379DD55EE1B}"/>
    <hyperlink ref="C167" r:id="rId372" display="url" xr:uid="{56F3B1A9-C388-4B81-8E7C-3BA149818D39}"/>
    <hyperlink ref="C164" r:id="rId373" display="url" xr:uid="{A89F8FDE-C59B-4D2A-BE28-3178A8F99C35}"/>
    <hyperlink ref="C161" r:id="rId374" display="url" xr:uid="{91A9EDAE-C37D-49EC-A9F9-3D8DEC07D7E1}"/>
    <hyperlink ref="C157" r:id="rId375" display="url" xr:uid="{FEA16164-5FE6-4D11-8DB9-8B96BB37467D}"/>
    <hyperlink ref="C346" r:id="rId376" display="url" xr:uid="{BE228CF7-F42F-4B8F-AA67-19478700F1E9}"/>
    <hyperlink ref="C96" r:id="rId377" display="url" xr:uid="{6015AD59-4BB7-48F7-A02D-60682D1ECC1A}"/>
    <hyperlink ref="C47" r:id="rId378" display="url" xr:uid="{295356A6-D187-4908-B6AF-F733F3160988}"/>
    <hyperlink ref="C46" r:id="rId379" display="url" xr:uid="{62CB8247-A873-40C6-A457-39D6EB837417}"/>
    <hyperlink ref="C45" r:id="rId380" display="url" xr:uid="{43B99BE7-C004-40D8-AAD9-93DC2CF615CB}"/>
    <hyperlink ref="C91" r:id="rId381" display="url" xr:uid="{4AC67E45-4BDE-4B33-A897-EF78D13DF1C6}"/>
    <hyperlink ref="C90" r:id="rId382" display="url" xr:uid="{C1D75B25-DEF9-4E1C-B425-6DBAD7C7DEBD}"/>
    <hyperlink ref="C86" r:id="rId383" display="url" xr:uid="{52ED30B0-2253-4F96-A67F-E4D3EA5C12CE}"/>
    <hyperlink ref="C84" r:id="rId384" display="url" xr:uid="{F13D7727-CA9A-4A4F-92F4-41932C619C2A}"/>
    <hyperlink ref="C79" r:id="rId385" display="url" xr:uid="{ACE21E6F-B2C0-4B49-92AA-5366E6647F48}"/>
    <hyperlink ref="C77" r:id="rId386" display="url" xr:uid="{7BBBA04B-5CAA-472F-BE2B-C6A9FE17EDE0}"/>
    <hyperlink ref="C54" r:id="rId387" display="url" xr:uid="{A2BA379B-2F1A-4134-9F64-19AB472FB8D8}"/>
    <hyperlink ref="C53" r:id="rId388" display="url" xr:uid="{094B4D1C-1019-4151-BDD7-C516BC7CBE59}"/>
    <hyperlink ref="C52" r:id="rId389" display="url" xr:uid="{512DDC27-4669-48AD-8DAF-41199E484A79}"/>
    <hyperlink ref="C50" r:id="rId390" display="url" xr:uid="{DBDF9C64-706F-4ED7-B347-570F561A7338}"/>
    <hyperlink ref="C56" r:id="rId391" display="url" xr:uid="{DA8F6121-5D88-4F94-88A5-DEA1C44EFEC8}"/>
    <hyperlink ref="C55" r:id="rId392" display="url" xr:uid="{EC3CA205-355D-48D0-9CC8-072EB4134724}"/>
    <hyperlink ref="C49" r:id="rId393" display="url" xr:uid="{04468A77-5E16-4CE9-BDB0-2BA02B70BC82}"/>
    <hyperlink ref="C74" r:id="rId394" display="url" xr:uid="{9A1FBD9C-1D73-40FF-8CF8-CC99844AD89E}"/>
    <hyperlink ref="C73" r:id="rId395" display="url" xr:uid="{4C69F30A-74B3-495E-87D4-928025243A1D}"/>
    <hyperlink ref="C72" r:id="rId396" display="url" xr:uid="{08C4CABC-7456-452A-AE7A-AC1280BE3505}"/>
    <hyperlink ref="C71" r:id="rId397" display="url" xr:uid="{DBF829DB-B14A-46B1-9675-96A1AE5A327E}"/>
    <hyperlink ref="C70" r:id="rId398" display="url" xr:uid="{57BF89B9-541E-4829-88A7-F6926622F7AC}"/>
    <hyperlink ref="C67" r:id="rId399" display="url" xr:uid="{F7622971-655E-4ABA-BDF2-FD9DB4D9148C}"/>
    <hyperlink ref="C66" r:id="rId400" display="url" xr:uid="{352F53A1-B68D-45FE-9217-70AFC21357C4}"/>
    <hyperlink ref="C63" r:id="rId401" display="url" xr:uid="{8B22C3A3-46E0-4C89-97B1-61DEE2B70CCF}"/>
    <hyperlink ref="C62" r:id="rId402" display="url" xr:uid="{19D1EB23-EB66-46FC-9312-6E9233EACA7C}"/>
    <hyperlink ref="C60" r:id="rId403" display="url" xr:uid="{B2B2AE9D-B196-4808-9913-33E3AF834FB9}"/>
    <hyperlink ref="C42" r:id="rId404" display="url" xr:uid="{6DB95A18-AC71-41D1-86F8-DF3420F3F46F}"/>
    <hyperlink ref="C41" r:id="rId405" display="url" xr:uid="{EB0ABA15-B670-4E61-917B-9416860E1B5A}"/>
    <hyperlink ref="C40" r:id="rId406" display="url" xr:uid="{D1F70E64-C55D-4326-AAD3-13DE17C2702E}"/>
    <hyperlink ref="C37" r:id="rId407" display="url" xr:uid="{3F6489EE-C4F8-4C42-A68E-74FDC49D1449}"/>
    <hyperlink ref="C36" r:id="rId408" display="url" xr:uid="{2B2B7028-F3E2-4F13-BDE4-C3C427E94D7F}"/>
    <hyperlink ref="C33" r:id="rId409" display="url" xr:uid="{C64F196C-45E7-4FB6-91D6-4F3FC6EC7CCD}"/>
    <hyperlink ref="C32" r:id="rId410" display="url" xr:uid="{618A07D8-548B-476E-940D-E23A669DED9F}"/>
    <hyperlink ref="C30" r:id="rId411" display="url" xr:uid="{624CA0B0-963C-42EB-87CA-E82937B6A9F8}"/>
    <hyperlink ref="C25" r:id="rId412" display="url" xr:uid="{7B9558D2-9567-4DD7-BB91-D52AA326D57F}"/>
    <hyperlink ref="C24" r:id="rId413" display="url" xr:uid="{A1E7F1BC-F6C0-4DF8-A5E8-EAD1515CF931}"/>
    <hyperlink ref="C23" r:id="rId414" display="url" xr:uid="{37201F06-5D56-44EA-B728-2683700EF6CB}"/>
    <hyperlink ref="C16" r:id="rId415" display="url" xr:uid="{1D8E9807-F6C1-48C4-B3C2-023639B1BA9D}"/>
    <hyperlink ref="C15" r:id="rId416" display="url" xr:uid="{763A6E65-BF58-43AE-BC81-FDBA2F3AC433}"/>
    <hyperlink ref="C14" r:id="rId417" display="url" xr:uid="{3E45CA0F-EF0A-4020-BC1A-A34AC73B435E}"/>
    <hyperlink ref="C13" r:id="rId418" display="url" xr:uid="{B26C7BB1-1136-4DF2-8E46-8FC7CF210AAA}"/>
    <hyperlink ref="C405" r:id="rId419" display="url" xr:uid="{1DDB854B-0C8E-4E97-A2FE-EBA739013B58}"/>
  </hyperlinks>
  <pageMargins left="0.7" right="0.7" top="0.75" bottom="0.75" header="0" footer="0"/>
  <pageSetup paperSize="9" scale="75" fitToHeight="0" orientation="portrait" r:id="rId4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прайс от 12.11.2025</vt:lpstr>
      <vt:lpstr>вип</vt:lpstr>
      <vt:lpstr>опт</vt:lpstr>
      <vt:lpstr>скидка</vt:lpstr>
      <vt:lpstr>супер</vt:lpstr>
      <vt:lpstr>Цена_для_оптовых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ФЛОРИССИМА</dc:creator>
  <cp:lastModifiedBy>Майя</cp:lastModifiedBy>
  <cp:revision>1</cp:revision>
  <cp:lastPrinted>2025-10-19T13:51:00Z</cp:lastPrinted>
  <dcterms:created xsi:type="dcterms:W3CDTF">2024-04-16T10:06:00Z</dcterms:created>
  <dcterms:modified xsi:type="dcterms:W3CDTF">2025-11-11T06:36:47Z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55AD87BF5DA44CD795759640B1FB3B83_13</vt:lpwstr>
  </property>
  <property fmtid="{D5CDD505-2E9C-101B-9397-08002B2CF9AE}" pid="3" name="KSOProductBuildVer">
    <vt:lpwstr>1049-12.2.0.23131</vt:lpwstr>
  </property>
</Properties>
</file>