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kudr\OneDrive\Рабочий стол\"/>
    </mc:Choice>
  </mc:AlternateContent>
  <bookViews>
    <workbookView xWindow="0" yWindow="0" windowWidth="10920" windowHeight="12060"/>
  </bookViews>
  <sheets>
    <sheet name="прайс от 18.11.2025" sheetId="1" r:id="rId1"/>
  </sheets>
  <definedNames>
    <definedName name="_xlnm._FilterDatabase" localSheetId="0" hidden="1">'прайс от 18.11.2025'!$A$13:$H$380</definedName>
    <definedName name="вип">'прайс от 18.11.2025'!$G$5</definedName>
    <definedName name="опт">'прайс от 18.11.2025'!$F$5</definedName>
    <definedName name="скидка">'прайс от 18.11.2025'!$E$5</definedName>
    <definedName name="супер">'прайс от 18.11.2025'!$G$5</definedName>
    <definedName name="Цена_для_оптовых">'прайс от 18.11.2025'!$H$5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8" i="1" l="1"/>
  <c r="F568" i="1"/>
  <c r="G568" i="1"/>
  <c r="H568" i="1"/>
  <c r="E569" i="1"/>
  <c r="F569" i="1"/>
  <c r="G569" i="1"/>
  <c r="H569" i="1"/>
  <c r="E570" i="1"/>
  <c r="F570" i="1"/>
  <c r="G570" i="1"/>
  <c r="H570" i="1"/>
  <c r="E571" i="1"/>
  <c r="F571" i="1"/>
  <c r="G571" i="1"/>
  <c r="H571" i="1"/>
  <c r="E572" i="1"/>
  <c r="F572" i="1"/>
  <c r="G572" i="1"/>
  <c r="H572" i="1"/>
  <c r="E567" i="1"/>
  <c r="F567" i="1" s="1"/>
  <c r="G567" i="1" s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4" i="1"/>
  <c r="F44" i="1"/>
  <c r="G44" i="1"/>
  <c r="H44" i="1"/>
  <c r="E45" i="1"/>
  <c r="F45" i="1"/>
  <c r="G45" i="1"/>
  <c r="H45" i="1"/>
  <c r="E46" i="1"/>
  <c r="F46" i="1"/>
  <c r="G46" i="1"/>
  <c r="H46" i="1"/>
  <c r="E47" i="1"/>
  <c r="F47" i="1"/>
  <c r="G47" i="1"/>
  <c r="H47" i="1"/>
  <c r="E52" i="1"/>
  <c r="F52" i="1"/>
  <c r="G52" i="1"/>
  <c r="H52" i="1"/>
  <c r="E53" i="1"/>
  <c r="F53" i="1"/>
  <c r="G53" i="1"/>
  <c r="H53" i="1"/>
  <c r="E56" i="1"/>
  <c r="F56" i="1"/>
  <c r="G56" i="1"/>
  <c r="H56" i="1"/>
  <c r="E59" i="1"/>
  <c r="F59" i="1"/>
  <c r="G59" i="1"/>
  <c r="H59" i="1"/>
  <c r="E64" i="1"/>
  <c r="F64" i="1"/>
  <c r="G64" i="1"/>
  <c r="H64" i="1"/>
  <c r="E77" i="1"/>
  <c r="F77" i="1"/>
  <c r="G77" i="1"/>
  <c r="H77" i="1"/>
  <c r="E78" i="1"/>
  <c r="F78" i="1"/>
  <c r="G78" i="1"/>
  <c r="H78" i="1"/>
  <c r="E80" i="1"/>
  <c r="F80" i="1"/>
  <c r="G80" i="1"/>
  <c r="H80" i="1"/>
  <c r="E85" i="1"/>
  <c r="F85" i="1"/>
  <c r="G85" i="1"/>
  <c r="H85" i="1"/>
  <c r="E86" i="1"/>
  <c r="F86" i="1"/>
  <c r="G86" i="1"/>
  <c r="H86" i="1"/>
  <c r="E102" i="1"/>
  <c r="F102" i="1"/>
  <c r="G102" i="1"/>
  <c r="H102" i="1"/>
  <c r="E103" i="1"/>
  <c r="F103" i="1"/>
  <c r="G103" i="1"/>
  <c r="H103" i="1"/>
  <c r="E123" i="1"/>
  <c r="F123" i="1"/>
  <c r="G123" i="1"/>
  <c r="H123" i="1"/>
  <c r="E130" i="1"/>
  <c r="F130" i="1"/>
  <c r="G130" i="1"/>
  <c r="H130" i="1"/>
  <c r="E131" i="1"/>
  <c r="F131" i="1"/>
  <c r="G131" i="1"/>
  <c r="H131" i="1"/>
  <c r="E132" i="1"/>
  <c r="F132" i="1"/>
  <c r="G132" i="1"/>
  <c r="H132" i="1"/>
  <c r="E140" i="1"/>
  <c r="F140" i="1"/>
  <c r="G140" i="1"/>
  <c r="H140" i="1"/>
  <c r="E233" i="1"/>
  <c r="F233" i="1"/>
  <c r="G233" i="1"/>
  <c r="H233" i="1"/>
  <c r="E284" i="1"/>
  <c r="F284" i="1"/>
  <c r="G284" i="1"/>
  <c r="H284" i="1"/>
  <c r="E285" i="1"/>
  <c r="F285" i="1"/>
  <c r="G285" i="1"/>
  <c r="H285" i="1"/>
  <c r="E292" i="1"/>
  <c r="F292" i="1"/>
  <c r="G292" i="1"/>
  <c r="H292" i="1"/>
  <c r="E297" i="1"/>
  <c r="F297" i="1"/>
  <c r="G297" i="1"/>
  <c r="H297" i="1"/>
  <c r="E313" i="1"/>
  <c r="F313" i="1"/>
  <c r="G313" i="1"/>
  <c r="H313" i="1"/>
  <c r="E17" i="1"/>
  <c r="F17" i="1"/>
  <c r="G17" i="1"/>
  <c r="H17" i="1"/>
  <c r="E18" i="1"/>
  <c r="F18" i="1"/>
  <c r="G18" i="1"/>
  <c r="H18" i="1"/>
  <c r="E22" i="1"/>
  <c r="F22" i="1"/>
  <c r="G22" i="1"/>
  <c r="H22" i="1"/>
  <c r="E32" i="1"/>
  <c r="F32" i="1"/>
  <c r="G32" i="1"/>
  <c r="H32" i="1"/>
  <c r="E33" i="1"/>
  <c r="F33" i="1"/>
  <c r="G33" i="1"/>
  <c r="H33" i="1"/>
  <c r="E43" i="1"/>
  <c r="F43" i="1"/>
  <c r="G43" i="1"/>
  <c r="H43" i="1"/>
  <c r="E57" i="1"/>
  <c r="F57" i="1"/>
  <c r="G57" i="1"/>
  <c r="H57" i="1"/>
  <c r="E58" i="1"/>
  <c r="F58" i="1"/>
  <c r="G58" i="1"/>
  <c r="H58" i="1"/>
  <c r="E72" i="1"/>
  <c r="F72" i="1"/>
  <c r="G72" i="1"/>
  <c r="H72" i="1"/>
  <c r="E74" i="1"/>
  <c r="F74" i="1"/>
  <c r="G74" i="1"/>
  <c r="H74" i="1"/>
  <c r="E76" i="1"/>
  <c r="F76" i="1"/>
  <c r="G76" i="1"/>
  <c r="H76" i="1"/>
  <c r="E84" i="1"/>
  <c r="F84" i="1"/>
  <c r="G84" i="1"/>
  <c r="H84" i="1"/>
  <c r="E88" i="1"/>
  <c r="F88" i="1"/>
  <c r="G88" i="1"/>
  <c r="H88" i="1"/>
  <c r="E89" i="1"/>
  <c r="F89" i="1"/>
  <c r="G89" i="1"/>
  <c r="H89" i="1"/>
  <c r="E105" i="1"/>
  <c r="F105" i="1"/>
  <c r="G105" i="1"/>
  <c r="H105" i="1"/>
  <c r="E106" i="1"/>
  <c r="F106" i="1"/>
  <c r="G106" i="1"/>
  <c r="H106" i="1"/>
  <c r="E107" i="1"/>
  <c r="F107" i="1"/>
  <c r="G107" i="1"/>
  <c r="H107" i="1"/>
  <c r="E120" i="1"/>
  <c r="F120" i="1"/>
  <c r="G120" i="1"/>
  <c r="H120" i="1"/>
  <c r="E216" i="1"/>
  <c r="F216" i="1"/>
  <c r="G216" i="1"/>
  <c r="H216" i="1"/>
  <c r="E220" i="1"/>
  <c r="F220" i="1"/>
  <c r="G220" i="1"/>
  <c r="H220" i="1"/>
  <c r="E222" i="1"/>
  <c r="F222" i="1"/>
  <c r="G222" i="1"/>
  <c r="H222" i="1"/>
  <c r="E240" i="1"/>
  <c r="F240" i="1"/>
  <c r="G240" i="1"/>
  <c r="H240" i="1"/>
  <c r="E241" i="1"/>
  <c r="F241" i="1"/>
  <c r="G241" i="1"/>
  <c r="H241" i="1"/>
  <c r="E242" i="1"/>
  <c r="F242" i="1"/>
  <c r="G242" i="1"/>
  <c r="H242" i="1"/>
  <c r="E243" i="1"/>
  <c r="F243" i="1"/>
  <c r="G243" i="1"/>
  <c r="H243" i="1"/>
  <c r="E244" i="1"/>
  <c r="F244" i="1"/>
  <c r="G244" i="1"/>
  <c r="H244" i="1"/>
  <c r="E251" i="1"/>
  <c r="F251" i="1"/>
  <c r="G251" i="1"/>
  <c r="H251" i="1"/>
  <c r="E258" i="1"/>
  <c r="F258" i="1"/>
  <c r="G258" i="1"/>
  <c r="H258" i="1"/>
  <c r="E260" i="1"/>
  <c r="F260" i="1"/>
  <c r="G260" i="1"/>
  <c r="H260" i="1"/>
  <c r="E261" i="1"/>
  <c r="F261" i="1"/>
  <c r="G261" i="1"/>
  <c r="H261" i="1"/>
  <c r="E302" i="1"/>
  <c r="F302" i="1"/>
  <c r="G302" i="1"/>
  <c r="H302" i="1"/>
  <c r="E303" i="1"/>
  <c r="F303" i="1"/>
  <c r="G303" i="1"/>
  <c r="H303" i="1"/>
  <c r="E324" i="1"/>
  <c r="F324" i="1"/>
  <c r="G324" i="1"/>
  <c r="H324" i="1"/>
  <c r="E333" i="1"/>
  <c r="F333" i="1"/>
  <c r="G333" i="1"/>
  <c r="H333" i="1"/>
  <c r="E334" i="1"/>
  <c r="F334" i="1"/>
  <c r="G334" i="1"/>
  <c r="H334" i="1"/>
  <c r="E369" i="1"/>
  <c r="F369" i="1"/>
  <c r="G369" i="1"/>
  <c r="H369" i="1"/>
  <c r="E377" i="1"/>
  <c r="F377" i="1"/>
  <c r="G377" i="1"/>
  <c r="H377" i="1"/>
  <c r="E378" i="1"/>
  <c r="F378" i="1"/>
  <c r="G378" i="1"/>
  <c r="H378" i="1"/>
  <c r="E379" i="1"/>
  <c r="F379" i="1"/>
  <c r="G379" i="1"/>
  <c r="H379" i="1"/>
  <c r="E380" i="1"/>
  <c r="F380" i="1"/>
  <c r="G380" i="1"/>
  <c r="H380" i="1"/>
  <c r="H567" i="1" l="1"/>
  <c r="E36" i="1"/>
  <c r="F36" i="1"/>
  <c r="G36" i="1"/>
  <c r="H36" i="1"/>
  <c r="E16" i="1" l="1"/>
  <c r="F16" i="1"/>
  <c r="G16" i="1"/>
  <c r="H16" i="1"/>
  <c r="E393" i="1" l="1"/>
  <c r="F393" i="1"/>
  <c r="G393" i="1"/>
  <c r="H393" i="1"/>
  <c r="E110" i="1"/>
  <c r="F110" i="1"/>
  <c r="G110" i="1"/>
  <c r="H110" i="1"/>
  <c r="E170" i="1"/>
  <c r="F170" i="1"/>
  <c r="G170" i="1"/>
  <c r="H170" i="1"/>
  <c r="E287" i="1"/>
  <c r="F287" i="1"/>
  <c r="G287" i="1"/>
  <c r="H287" i="1"/>
  <c r="E296" i="1"/>
  <c r="F296" i="1"/>
  <c r="G296" i="1"/>
  <c r="H296" i="1"/>
  <c r="E336" i="1"/>
  <c r="F336" i="1"/>
  <c r="G336" i="1"/>
  <c r="H336" i="1"/>
  <c r="E361" i="1"/>
  <c r="F361" i="1"/>
  <c r="G361" i="1"/>
  <c r="H361" i="1"/>
  <c r="E362" i="1"/>
  <c r="F362" i="1"/>
  <c r="G362" i="1"/>
  <c r="H362" i="1"/>
  <c r="E121" i="1"/>
  <c r="F121" i="1"/>
  <c r="G121" i="1"/>
  <c r="H121" i="1"/>
  <c r="E330" i="1"/>
  <c r="F330" i="1"/>
  <c r="G330" i="1"/>
  <c r="H330" i="1"/>
  <c r="E250" i="1"/>
  <c r="F250" i="1"/>
  <c r="G250" i="1"/>
  <c r="H250" i="1"/>
  <c r="E168" i="1"/>
  <c r="F168" i="1"/>
  <c r="G168" i="1"/>
  <c r="H168" i="1"/>
  <c r="E49" i="1"/>
  <c r="F49" i="1"/>
  <c r="G49" i="1"/>
  <c r="H49" i="1"/>
  <c r="E73" i="1"/>
  <c r="F73" i="1"/>
  <c r="G73" i="1"/>
  <c r="H73" i="1"/>
  <c r="E338" i="1"/>
  <c r="F338" i="1"/>
  <c r="G338" i="1"/>
  <c r="H338" i="1"/>
  <c r="E247" i="1"/>
  <c r="F247" i="1"/>
  <c r="G247" i="1"/>
  <c r="H247" i="1"/>
  <c r="E31" i="1"/>
  <c r="F31" i="1"/>
  <c r="G31" i="1"/>
  <c r="H31" i="1"/>
  <c r="E34" i="1"/>
  <c r="F34" i="1"/>
  <c r="G34" i="1"/>
  <c r="H34" i="1"/>
  <c r="E79" i="1"/>
  <c r="F79" i="1"/>
  <c r="G79" i="1"/>
  <c r="H79" i="1"/>
  <c r="E108" i="1"/>
  <c r="F108" i="1"/>
  <c r="G108" i="1"/>
  <c r="H108" i="1"/>
  <c r="E112" i="1"/>
  <c r="F112" i="1"/>
  <c r="G112" i="1"/>
  <c r="H112" i="1"/>
  <c r="E113" i="1"/>
  <c r="F113" i="1"/>
  <c r="G113" i="1"/>
  <c r="H113" i="1"/>
  <c r="E114" i="1"/>
  <c r="F114" i="1"/>
  <c r="G114" i="1"/>
  <c r="H114" i="1"/>
  <c r="E118" i="1"/>
  <c r="F118" i="1"/>
  <c r="G118" i="1"/>
  <c r="H118" i="1"/>
  <c r="E182" i="1"/>
  <c r="F182" i="1"/>
  <c r="G182" i="1"/>
  <c r="H182" i="1"/>
  <c r="E227" i="1"/>
  <c r="F227" i="1"/>
  <c r="G227" i="1"/>
  <c r="H227" i="1"/>
  <c r="E263" i="1"/>
  <c r="F263" i="1"/>
  <c r="G263" i="1"/>
  <c r="H263" i="1"/>
  <c r="E265" i="1"/>
  <c r="F265" i="1"/>
  <c r="G265" i="1"/>
  <c r="H265" i="1"/>
  <c r="E276" i="1"/>
  <c r="F276" i="1"/>
  <c r="G276" i="1"/>
  <c r="H276" i="1"/>
  <c r="E278" i="1"/>
  <c r="F278" i="1"/>
  <c r="G278" i="1"/>
  <c r="H278" i="1"/>
  <c r="E288" i="1"/>
  <c r="F288" i="1"/>
  <c r="G288" i="1"/>
  <c r="H288" i="1"/>
  <c r="E335" i="1"/>
  <c r="F335" i="1"/>
  <c r="G335" i="1"/>
  <c r="H335" i="1"/>
  <c r="E339" i="1"/>
  <c r="F339" i="1"/>
  <c r="G339" i="1"/>
  <c r="H339" i="1"/>
  <c r="E236" i="1"/>
  <c r="F236" i="1"/>
  <c r="G236" i="1"/>
  <c r="H236" i="1"/>
  <c r="E161" i="1"/>
  <c r="F161" i="1"/>
  <c r="G161" i="1"/>
  <c r="H161" i="1"/>
  <c r="E28" i="1"/>
  <c r="F28" i="1"/>
  <c r="G28" i="1"/>
  <c r="H28" i="1"/>
  <c r="E27" i="1"/>
  <c r="F27" i="1"/>
  <c r="G27" i="1"/>
  <c r="H27" i="1"/>
  <c r="E55" i="1"/>
  <c r="F55" i="1"/>
  <c r="G55" i="1"/>
  <c r="H55" i="1"/>
  <c r="E90" i="1"/>
  <c r="F90" i="1"/>
  <c r="G90" i="1"/>
  <c r="H90" i="1"/>
  <c r="E129" i="1"/>
  <c r="F129" i="1"/>
  <c r="G129" i="1"/>
  <c r="H129" i="1"/>
  <c r="E141" i="1"/>
  <c r="F141" i="1"/>
  <c r="G141" i="1"/>
  <c r="H141" i="1"/>
  <c r="E142" i="1"/>
  <c r="F142" i="1"/>
  <c r="G142" i="1"/>
  <c r="H142" i="1"/>
  <c r="E143" i="1"/>
  <c r="F143" i="1"/>
  <c r="G143" i="1"/>
  <c r="H143" i="1"/>
  <c r="E146" i="1"/>
  <c r="F146" i="1"/>
  <c r="G146" i="1"/>
  <c r="H146" i="1"/>
  <c r="E152" i="1"/>
  <c r="F152" i="1"/>
  <c r="G152" i="1"/>
  <c r="H152" i="1"/>
  <c r="E157" i="1"/>
  <c r="F157" i="1"/>
  <c r="G157" i="1"/>
  <c r="H157" i="1"/>
  <c r="E163" i="1"/>
  <c r="F163" i="1"/>
  <c r="G163" i="1"/>
  <c r="H163" i="1"/>
  <c r="E169" i="1"/>
  <c r="F169" i="1"/>
  <c r="G169" i="1"/>
  <c r="H169" i="1"/>
  <c r="E210" i="1"/>
  <c r="F210" i="1"/>
  <c r="G210" i="1"/>
  <c r="H210" i="1"/>
  <c r="E215" i="1"/>
  <c r="F215" i="1"/>
  <c r="G215" i="1"/>
  <c r="H215" i="1"/>
  <c r="E223" i="1"/>
  <c r="F223" i="1"/>
  <c r="G223" i="1"/>
  <c r="H223" i="1"/>
  <c r="E252" i="1"/>
  <c r="F252" i="1"/>
  <c r="G252" i="1"/>
  <c r="H252" i="1"/>
  <c r="E259" i="1"/>
  <c r="F259" i="1"/>
  <c r="G259" i="1"/>
  <c r="H259" i="1"/>
  <c r="E262" i="1"/>
  <c r="F262" i="1"/>
  <c r="G262" i="1"/>
  <c r="H262" i="1"/>
  <c r="E267" i="1"/>
  <c r="F267" i="1"/>
  <c r="G267" i="1"/>
  <c r="H267" i="1"/>
  <c r="E268" i="1"/>
  <c r="F268" i="1"/>
  <c r="G268" i="1"/>
  <c r="H268" i="1"/>
  <c r="E269" i="1"/>
  <c r="F269" i="1"/>
  <c r="G269" i="1"/>
  <c r="H269" i="1"/>
  <c r="E270" i="1"/>
  <c r="F270" i="1"/>
  <c r="G270" i="1"/>
  <c r="H270" i="1"/>
  <c r="E271" i="1"/>
  <c r="F271" i="1"/>
  <c r="G271" i="1"/>
  <c r="H271" i="1"/>
  <c r="E272" i="1"/>
  <c r="F272" i="1"/>
  <c r="G272" i="1"/>
  <c r="H272" i="1"/>
  <c r="E274" i="1"/>
  <c r="F274" i="1"/>
  <c r="G274" i="1"/>
  <c r="H274" i="1"/>
  <c r="E275" i="1"/>
  <c r="F275" i="1"/>
  <c r="G275" i="1"/>
  <c r="H275" i="1"/>
  <c r="E279" i="1"/>
  <c r="F279" i="1"/>
  <c r="G279" i="1"/>
  <c r="H279" i="1"/>
  <c r="E282" i="1"/>
  <c r="F282" i="1"/>
  <c r="G282" i="1"/>
  <c r="H282" i="1"/>
  <c r="E291" i="1"/>
  <c r="F291" i="1"/>
  <c r="G291" i="1"/>
  <c r="H291" i="1"/>
  <c r="E295" i="1"/>
  <c r="F295" i="1"/>
  <c r="G295" i="1"/>
  <c r="H295" i="1"/>
  <c r="E281" i="1"/>
  <c r="F281" i="1"/>
  <c r="G281" i="1"/>
  <c r="H281" i="1"/>
  <c r="E298" i="1"/>
  <c r="F298" i="1"/>
  <c r="G298" i="1"/>
  <c r="H298" i="1"/>
  <c r="E316" i="1"/>
  <c r="F316" i="1"/>
  <c r="G316" i="1"/>
  <c r="H316" i="1"/>
  <c r="E317" i="1"/>
  <c r="F317" i="1"/>
  <c r="G317" i="1"/>
  <c r="H317" i="1"/>
  <c r="E326" i="1"/>
  <c r="F326" i="1"/>
  <c r="G326" i="1"/>
  <c r="H326" i="1"/>
  <c r="E332" i="1"/>
  <c r="F332" i="1"/>
  <c r="G332" i="1"/>
  <c r="H332" i="1"/>
  <c r="E370" i="1"/>
  <c r="F370" i="1"/>
  <c r="G370" i="1"/>
  <c r="H370" i="1"/>
  <c r="E15" i="1"/>
  <c r="F15" i="1"/>
  <c r="G15" i="1"/>
  <c r="H15" i="1"/>
  <c r="E20" i="1"/>
  <c r="F20" i="1"/>
  <c r="G20" i="1"/>
  <c r="H20" i="1"/>
  <c r="E29" i="1"/>
  <c r="F29" i="1"/>
  <c r="G29" i="1"/>
  <c r="H29" i="1"/>
  <c r="E30" i="1"/>
  <c r="F30" i="1"/>
  <c r="G30" i="1"/>
  <c r="H30" i="1"/>
  <c r="E35" i="1"/>
  <c r="F35" i="1"/>
  <c r="G35" i="1"/>
  <c r="H35" i="1"/>
  <c r="E37" i="1"/>
  <c r="F37" i="1"/>
  <c r="G37" i="1"/>
  <c r="H37" i="1"/>
  <c r="E122" i="1"/>
  <c r="F122" i="1"/>
  <c r="G122" i="1"/>
  <c r="H122" i="1"/>
  <c r="E160" i="1"/>
  <c r="F160" i="1"/>
  <c r="G160" i="1"/>
  <c r="H160" i="1"/>
  <c r="E179" i="1"/>
  <c r="F179" i="1"/>
  <c r="G179" i="1"/>
  <c r="H179" i="1"/>
  <c r="E188" i="1"/>
  <c r="F188" i="1"/>
  <c r="G188" i="1"/>
  <c r="H188" i="1"/>
  <c r="E191" i="1"/>
  <c r="F191" i="1"/>
  <c r="G191" i="1"/>
  <c r="H191" i="1"/>
  <c r="E194" i="1"/>
  <c r="F194" i="1"/>
  <c r="G194" i="1"/>
  <c r="H194" i="1"/>
  <c r="E209" i="1"/>
  <c r="F209" i="1"/>
  <c r="G209" i="1"/>
  <c r="H209" i="1"/>
  <c r="E325" i="1"/>
  <c r="F325" i="1"/>
  <c r="G325" i="1"/>
  <c r="H325" i="1"/>
  <c r="E348" i="1"/>
  <c r="F348" i="1"/>
  <c r="G348" i="1"/>
  <c r="H348" i="1"/>
  <c r="E372" i="1"/>
  <c r="F372" i="1"/>
  <c r="G372" i="1"/>
  <c r="H372" i="1"/>
  <c r="E373" i="1"/>
  <c r="F373" i="1"/>
  <c r="G373" i="1"/>
  <c r="H373" i="1"/>
  <c r="E374" i="1"/>
  <c r="F374" i="1"/>
  <c r="G374" i="1"/>
  <c r="H374" i="1"/>
  <c r="E50" i="1"/>
  <c r="F50" i="1"/>
  <c r="G50" i="1"/>
  <c r="H50" i="1"/>
  <c r="E67" i="1"/>
  <c r="F67" i="1"/>
  <c r="G67" i="1"/>
  <c r="H67" i="1"/>
  <c r="E70" i="1"/>
  <c r="F70" i="1"/>
  <c r="G70" i="1"/>
  <c r="H70" i="1"/>
  <c r="E115" i="1"/>
  <c r="F115" i="1"/>
  <c r="G115" i="1"/>
  <c r="H115" i="1"/>
  <c r="E116" i="1"/>
  <c r="F116" i="1"/>
  <c r="G116" i="1"/>
  <c r="H116" i="1"/>
  <c r="E117" i="1"/>
  <c r="F117" i="1"/>
  <c r="G117" i="1"/>
  <c r="H117" i="1"/>
  <c r="E165" i="1"/>
  <c r="F165" i="1"/>
  <c r="G165" i="1"/>
  <c r="H165" i="1"/>
  <c r="E166" i="1"/>
  <c r="F166" i="1"/>
  <c r="G166" i="1"/>
  <c r="H166" i="1"/>
  <c r="E167" i="1"/>
  <c r="F167" i="1"/>
  <c r="G167" i="1"/>
  <c r="H167" i="1"/>
  <c r="E171" i="1"/>
  <c r="F171" i="1"/>
  <c r="G171" i="1"/>
  <c r="H171" i="1"/>
  <c r="E289" i="1"/>
  <c r="F289" i="1"/>
  <c r="G289" i="1"/>
  <c r="H289" i="1"/>
  <c r="E307" i="1"/>
  <c r="F307" i="1"/>
  <c r="G307" i="1"/>
  <c r="H307" i="1"/>
  <c r="E308" i="1"/>
  <c r="F308" i="1"/>
  <c r="G308" i="1"/>
  <c r="H308" i="1"/>
  <c r="E309" i="1"/>
  <c r="F309" i="1"/>
  <c r="G309" i="1"/>
  <c r="H309" i="1"/>
  <c r="E312" i="1"/>
  <c r="F312" i="1"/>
  <c r="G312" i="1"/>
  <c r="H312" i="1"/>
  <c r="E345" i="1"/>
  <c r="F345" i="1"/>
  <c r="G345" i="1"/>
  <c r="H345" i="1"/>
  <c r="E355" i="1"/>
  <c r="F355" i="1"/>
  <c r="G355" i="1"/>
  <c r="H355" i="1"/>
  <c r="E23" i="1"/>
  <c r="F23" i="1"/>
  <c r="G23" i="1"/>
  <c r="H23" i="1"/>
  <c r="E24" i="1"/>
  <c r="F24" i="1"/>
  <c r="G24" i="1"/>
  <c r="H24" i="1"/>
  <c r="E21" i="1"/>
  <c r="F21" i="1"/>
  <c r="G21" i="1"/>
  <c r="H21" i="1"/>
  <c r="E48" i="1"/>
  <c r="F48" i="1"/>
  <c r="G48" i="1"/>
  <c r="H48" i="1"/>
  <c r="E71" i="1"/>
  <c r="F71" i="1"/>
  <c r="G71" i="1"/>
  <c r="H71" i="1"/>
  <c r="E109" i="1"/>
  <c r="F109" i="1"/>
  <c r="G109" i="1"/>
  <c r="H109" i="1"/>
  <c r="E111" i="1"/>
  <c r="F111" i="1"/>
  <c r="G111" i="1"/>
  <c r="H111" i="1"/>
  <c r="E128" i="1"/>
  <c r="F128" i="1"/>
  <c r="G128" i="1"/>
  <c r="H128" i="1"/>
  <c r="E137" i="1"/>
  <c r="F137" i="1"/>
  <c r="G137" i="1"/>
  <c r="H137" i="1"/>
  <c r="E218" i="1"/>
  <c r="F218" i="1"/>
  <c r="G218" i="1"/>
  <c r="H218" i="1"/>
  <c r="E219" i="1"/>
  <c r="F219" i="1"/>
  <c r="G219" i="1"/>
  <c r="H219" i="1"/>
  <c r="E224" i="1"/>
  <c r="F224" i="1"/>
  <c r="G224" i="1"/>
  <c r="H224" i="1"/>
  <c r="E225" i="1"/>
  <c r="F225" i="1"/>
  <c r="G225" i="1"/>
  <c r="H225" i="1"/>
  <c r="E226" i="1"/>
  <c r="F226" i="1"/>
  <c r="G226" i="1"/>
  <c r="H226" i="1"/>
  <c r="E329" i="1"/>
  <c r="F329" i="1"/>
  <c r="G329" i="1"/>
  <c r="H329" i="1"/>
  <c r="E51" i="1"/>
  <c r="F51" i="1"/>
  <c r="G51" i="1"/>
  <c r="H51" i="1"/>
  <c r="E66" i="1"/>
  <c r="F66" i="1"/>
  <c r="G66" i="1"/>
  <c r="H66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E95" i="1"/>
  <c r="F95" i="1"/>
  <c r="G95" i="1"/>
  <c r="H95" i="1"/>
  <c r="E96" i="1"/>
  <c r="F96" i="1"/>
  <c r="G96" i="1"/>
  <c r="H96" i="1"/>
  <c r="E97" i="1"/>
  <c r="F97" i="1"/>
  <c r="G97" i="1"/>
  <c r="H97" i="1"/>
  <c r="E127" i="1"/>
  <c r="F127" i="1"/>
  <c r="G127" i="1"/>
  <c r="H127" i="1"/>
  <c r="E136" i="1"/>
  <c r="F136" i="1"/>
  <c r="G136" i="1"/>
  <c r="H136" i="1"/>
  <c r="E148" i="1"/>
  <c r="F148" i="1"/>
  <c r="G148" i="1"/>
  <c r="H148" i="1"/>
  <c r="E150" i="1"/>
  <c r="F150" i="1"/>
  <c r="G150" i="1"/>
  <c r="H150" i="1"/>
  <c r="E151" i="1"/>
  <c r="F151" i="1"/>
  <c r="G151" i="1"/>
  <c r="H151" i="1"/>
  <c r="E154" i="1"/>
  <c r="F154" i="1"/>
  <c r="G154" i="1"/>
  <c r="H154" i="1"/>
  <c r="E156" i="1"/>
  <c r="F156" i="1"/>
  <c r="G156" i="1"/>
  <c r="H156" i="1"/>
  <c r="E158" i="1"/>
  <c r="F158" i="1"/>
  <c r="G158" i="1"/>
  <c r="H158" i="1"/>
  <c r="E159" i="1"/>
  <c r="F159" i="1"/>
  <c r="G159" i="1"/>
  <c r="H159" i="1"/>
  <c r="E172" i="1"/>
  <c r="F172" i="1"/>
  <c r="G172" i="1"/>
  <c r="H172" i="1"/>
  <c r="E189" i="1"/>
  <c r="F189" i="1"/>
  <c r="G189" i="1"/>
  <c r="H189" i="1"/>
  <c r="E211" i="1"/>
  <c r="F211" i="1"/>
  <c r="G211" i="1"/>
  <c r="H211" i="1"/>
  <c r="E229" i="1"/>
  <c r="F229" i="1"/>
  <c r="G229" i="1"/>
  <c r="H229" i="1"/>
  <c r="E232" i="1"/>
  <c r="F232" i="1"/>
  <c r="G232" i="1"/>
  <c r="H232" i="1"/>
  <c r="E246" i="1"/>
  <c r="F246" i="1"/>
  <c r="G246" i="1"/>
  <c r="H246" i="1"/>
  <c r="E254" i="1"/>
  <c r="F254" i="1"/>
  <c r="G254" i="1"/>
  <c r="H254" i="1"/>
  <c r="E266" i="1"/>
  <c r="F266" i="1"/>
  <c r="G266" i="1"/>
  <c r="H266" i="1"/>
  <c r="E290" i="1"/>
  <c r="F290" i="1"/>
  <c r="G290" i="1"/>
  <c r="H290" i="1"/>
  <c r="E300" i="1"/>
  <c r="F300" i="1"/>
  <c r="G300" i="1"/>
  <c r="H300" i="1"/>
  <c r="E304" i="1"/>
  <c r="F304" i="1"/>
  <c r="G304" i="1"/>
  <c r="H304" i="1"/>
  <c r="E305" i="1"/>
  <c r="F305" i="1"/>
  <c r="G305" i="1"/>
  <c r="H305" i="1"/>
  <c r="E306" i="1"/>
  <c r="F306" i="1"/>
  <c r="G306" i="1"/>
  <c r="H306" i="1"/>
  <c r="E319" i="1"/>
  <c r="F319" i="1"/>
  <c r="G319" i="1"/>
  <c r="H319" i="1"/>
  <c r="E320" i="1"/>
  <c r="F320" i="1"/>
  <c r="G320" i="1"/>
  <c r="H320" i="1"/>
  <c r="E321" i="1"/>
  <c r="F321" i="1"/>
  <c r="G321" i="1"/>
  <c r="H321" i="1"/>
  <c r="E327" i="1"/>
  <c r="F327" i="1"/>
  <c r="G327" i="1"/>
  <c r="H327" i="1"/>
  <c r="E340" i="1"/>
  <c r="F340" i="1"/>
  <c r="G340" i="1"/>
  <c r="H340" i="1"/>
  <c r="E341" i="1"/>
  <c r="F341" i="1"/>
  <c r="G341" i="1"/>
  <c r="H341" i="1"/>
  <c r="E342" i="1"/>
  <c r="F342" i="1"/>
  <c r="G342" i="1"/>
  <c r="H342" i="1"/>
  <c r="E343" i="1"/>
  <c r="F343" i="1"/>
  <c r="G343" i="1"/>
  <c r="H343" i="1"/>
  <c r="E344" i="1"/>
  <c r="F344" i="1"/>
  <c r="G344" i="1"/>
  <c r="H344" i="1"/>
  <c r="E346" i="1"/>
  <c r="F346" i="1"/>
  <c r="G346" i="1"/>
  <c r="H346" i="1"/>
  <c r="E347" i="1"/>
  <c r="F347" i="1"/>
  <c r="G347" i="1"/>
  <c r="H347" i="1"/>
  <c r="E349" i="1"/>
  <c r="F349" i="1"/>
  <c r="G349" i="1"/>
  <c r="H349" i="1"/>
  <c r="E351" i="1"/>
  <c r="F351" i="1"/>
  <c r="G351" i="1"/>
  <c r="H351" i="1"/>
  <c r="E352" i="1"/>
  <c r="F352" i="1"/>
  <c r="G352" i="1"/>
  <c r="H352" i="1"/>
  <c r="E354" i="1"/>
  <c r="F354" i="1"/>
  <c r="G354" i="1"/>
  <c r="H354" i="1"/>
  <c r="E356" i="1"/>
  <c r="F356" i="1"/>
  <c r="G356" i="1"/>
  <c r="H356" i="1"/>
  <c r="E357" i="1"/>
  <c r="F357" i="1"/>
  <c r="G357" i="1"/>
  <c r="H357" i="1"/>
  <c r="E368" i="1"/>
  <c r="F368" i="1"/>
  <c r="G368" i="1"/>
  <c r="H368" i="1"/>
  <c r="E371" i="1"/>
  <c r="F371" i="1"/>
  <c r="G371" i="1"/>
  <c r="H371" i="1"/>
  <c r="E19" i="1"/>
  <c r="F19" i="1"/>
  <c r="G19" i="1"/>
  <c r="H19" i="1"/>
  <c r="E54" i="1"/>
  <c r="F54" i="1"/>
  <c r="G54" i="1"/>
  <c r="H54" i="1"/>
  <c r="E61" i="1"/>
  <c r="F61" i="1"/>
  <c r="G61" i="1"/>
  <c r="H61" i="1"/>
  <c r="E62" i="1"/>
  <c r="F62" i="1"/>
  <c r="G62" i="1"/>
  <c r="H62" i="1"/>
  <c r="E63" i="1"/>
  <c r="F63" i="1"/>
  <c r="G63" i="1"/>
  <c r="H63" i="1"/>
  <c r="E164" i="1"/>
  <c r="F164" i="1"/>
  <c r="G164" i="1"/>
  <c r="H164" i="1"/>
  <c r="E145" i="1"/>
  <c r="F145" i="1"/>
  <c r="G145" i="1"/>
  <c r="H145" i="1"/>
  <c r="E180" i="1"/>
  <c r="F180" i="1"/>
  <c r="G180" i="1"/>
  <c r="H180" i="1"/>
  <c r="E187" i="1"/>
  <c r="F187" i="1"/>
  <c r="G187" i="1"/>
  <c r="H187" i="1"/>
  <c r="E239" i="1"/>
  <c r="F239" i="1"/>
  <c r="G239" i="1"/>
  <c r="H239" i="1"/>
  <c r="E249" i="1"/>
  <c r="F249" i="1"/>
  <c r="G249" i="1"/>
  <c r="H249" i="1"/>
  <c r="E264" i="1"/>
  <c r="F264" i="1"/>
  <c r="G264" i="1"/>
  <c r="H264" i="1"/>
  <c r="E273" i="1"/>
  <c r="F273" i="1"/>
  <c r="G273" i="1"/>
  <c r="H273" i="1"/>
  <c r="E314" i="1"/>
  <c r="F314" i="1"/>
  <c r="G314" i="1"/>
  <c r="H314" i="1"/>
  <c r="E315" i="1"/>
  <c r="F315" i="1"/>
  <c r="G315" i="1"/>
  <c r="H315" i="1"/>
  <c r="E318" i="1"/>
  <c r="F318" i="1"/>
  <c r="G318" i="1"/>
  <c r="H318" i="1"/>
  <c r="E331" i="1"/>
  <c r="F331" i="1"/>
  <c r="G331" i="1"/>
  <c r="H331" i="1"/>
  <c r="E13" i="1"/>
  <c r="F13" i="1"/>
  <c r="G13" i="1"/>
  <c r="H13" i="1"/>
  <c r="E14" i="1"/>
  <c r="F14" i="1"/>
  <c r="G14" i="1"/>
  <c r="H14" i="1"/>
  <c r="E87" i="1"/>
  <c r="F87" i="1"/>
  <c r="G87" i="1"/>
  <c r="H87" i="1"/>
  <c r="E119" i="1"/>
  <c r="F119" i="1"/>
  <c r="G119" i="1"/>
  <c r="H119" i="1"/>
  <c r="E139" i="1"/>
  <c r="F139" i="1"/>
  <c r="G139" i="1"/>
  <c r="H139" i="1"/>
  <c r="E147" i="1"/>
  <c r="F147" i="1"/>
  <c r="G147" i="1"/>
  <c r="H147" i="1"/>
  <c r="E153" i="1"/>
  <c r="F153" i="1"/>
  <c r="G153" i="1"/>
  <c r="H153" i="1"/>
  <c r="E173" i="1"/>
  <c r="F173" i="1"/>
  <c r="G173" i="1"/>
  <c r="H173" i="1"/>
  <c r="E195" i="1"/>
  <c r="F195" i="1"/>
  <c r="G195" i="1"/>
  <c r="H195" i="1"/>
  <c r="E217" i="1"/>
  <c r="F217" i="1"/>
  <c r="G217" i="1"/>
  <c r="H217" i="1"/>
  <c r="E228" i="1"/>
  <c r="F228" i="1"/>
  <c r="G228" i="1"/>
  <c r="H228" i="1"/>
  <c r="E230" i="1"/>
  <c r="F230" i="1"/>
  <c r="G230" i="1"/>
  <c r="H230" i="1"/>
  <c r="E277" i="1"/>
  <c r="F277" i="1"/>
  <c r="G277" i="1"/>
  <c r="H277" i="1"/>
  <c r="E280" i="1"/>
  <c r="F280" i="1"/>
  <c r="G280" i="1"/>
  <c r="H280" i="1"/>
  <c r="E286" i="1"/>
  <c r="F286" i="1"/>
  <c r="G286" i="1"/>
  <c r="H286" i="1"/>
  <c r="E322" i="1"/>
  <c r="F322" i="1"/>
  <c r="G322" i="1"/>
  <c r="H322" i="1"/>
  <c r="E328" i="1"/>
  <c r="F328" i="1"/>
  <c r="G328" i="1"/>
  <c r="H328" i="1"/>
  <c r="E350" i="1"/>
  <c r="F350" i="1"/>
  <c r="G350" i="1"/>
  <c r="H350" i="1"/>
  <c r="E360" i="1"/>
  <c r="F360" i="1"/>
  <c r="G360" i="1"/>
  <c r="H360" i="1"/>
  <c r="E364" i="1"/>
  <c r="F364" i="1"/>
  <c r="G364" i="1"/>
  <c r="H364" i="1"/>
  <c r="E365" i="1"/>
  <c r="F365" i="1"/>
  <c r="G365" i="1"/>
  <c r="H365" i="1"/>
  <c r="E375" i="1"/>
  <c r="F375" i="1"/>
  <c r="G375" i="1"/>
  <c r="H375" i="1"/>
  <c r="E376" i="1"/>
  <c r="F376" i="1"/>
  <c r="G376" i="1"/>
  <c r="H376" i="1"/>
  <c r="E83" i="1"/>
  <c r="F83" i="1"/>
  <c r="G83" i="1"/>
  <c r="H83" i="1"/>
  <c r="E135" i="1"/>
  <c r="F135" i="1"/>
  <c r="G135" i="1"/>
  <c r="H135" i="1"/>
  <c r="E245" i="1"/>
  <c r="F245" i="1"/>
  <c r="G245" i="1"/>
  <c r="H245" i="1"/>
  <c r="E255" i="1"/>
  <c r="F255" i="1"/>
  <c r="G255" i="1"/>
  <c r="H255" i="1"/>
  <c r="E283" i="1"/>
  <c r="F283" i="1"/>
  <c r="G283" i="1"/>
  <c r="H283" i="1"/>
  <c r="H68" i="1"/>
  <c r="H69" i="1"/>
  <c r="H125" i="1"/>
  <c r="H126" i="1"/>
  <c r="H178" i="1"/>
  <c r="H190" i="1"/>
  <c r="H200" i="1"/>
  <c r="H299" i="1"/>
  <c r="H358" i="1"/>
  <c r="G68" i="1"/>
  <c r="G69" i="1"/>
  <c r="G125" i="1"/>
  <c r="G126" i="1"/>
  <c r="G178" i="1"/>
  <c r="G190" i="1"/>
  <c r="G200" i="1"/>
  <c r="G299" i="1"/>
  <c r="G358" i="1"/>
  <c r="F68" i="1"/>
  <c r="F69" i="1"/>
  <c r="F125" i="1"/>
  <c r="F126" i="1"/>
  <c r="F178" i="1"/>
  <c r="F190" i="1"/>
  <c r="F200" i="1"/>
  <c r="F299" i="1"/>
  <c r="F358" i="1"/>
  <c r="E68" i="1"/>
  <c r="E69" i="1"/>
  <c r="E125" i="1"/>
  <c r="E126" i="1"/>
  <c r="E178" i="1"/>
  <c r="E190" i="1"/>
  <c r="E200" i="1"/>
  <c r="E299" i="1"/>
  <c r="E358" i="1"/>
  <c r="E149" i="1"/>
  <c r="F149" i="1"/>
  <c r="G149" i="1"/>
  <c r="H149" i="1"/>
  <c r="H98" i="1"/>
  <c r="H99" i="1"/>
  <c r="H100" i="1"/>
  <c r="H101" i="1"/>
  <c r="H235" i="1"/>
  <c r="H367" i="1"/>
  <c r="G98" i="1"/>
  <c r="G99" i="1"/>
  <c r="G100" i="1"/>
  <c r="G101" i="1"/>
  <c r="G235" i="1"/>
  <c r="G367" i="1"/>
  <c r="F98" i="1"/>
  <c r="F99" i="1"/>
  <c r="F100" i="1"/>
  <c r="F101" i="1"/>
  <c r="F235" i="1"/>
  <c r="F367" i="1"/>
  <c r="H75" i="1"/>
  <c r="H81" i="1"/>
  <c r="H133" i="1"/>
  <c r="H134" i="1"/>
  <c r="H138" i="1"/>
  <c r="H221" i="1"/>
  <c r="H253" i="1"/>
  <c r="G75" i="1"/>
  <c r="G81" i="1"/>
  <c r="G133" i="1"/>
  <c r="G134" i="1"/>
  <c r="G138" i="1"/>
  <c r="G221" i="1"/>
  <c r="G253" i="1"/>
  <c r="F75" i="1"/>
  <c r="F81" i="1"/>
  <c r="F133" i="1"/>
  <c r="F134" i="1"/>
  <c r="F138" i="1"/>
  <c r="F221" i="1"/>
  <c r="F253" i="1"/>
  <c r="E75" i="1"/>
  <c r="E81" i="1"/>
  <c r="E133" i="1"/>
  <c r="E134" i="1"/>
  <c r="E138" i="1"/>
  <c r="E221" i="1"/>
  <c r="E253" i="1"/>
  <c r="E98" i="1"/>
  <c r="E99" i="1"/>
  <c r="E100" i="1"/>
  <c r="E101" i="1"/>
  <c r="E235" i="1"/>
  <c r="E367" i="1"/>
  <c r="E238" i="1"/>
  <c r="F238" i="1"/>
  <c r="G238" i="1"/>
  <c r="H238" i="1"/>
  <c r="H25" i="1"/>
  <c r="H26" i="1"/>
  <c r="H206" i="1"/>
  <c r="H174" i="1"/>
  <c r="H175" i="1"/>
  <c r="H176" i="1"/>
  <c r="H181" i="1"/>
  <c r="H183" i="1"/>
  <c r="H184" i="1"/>
  <c r="H185" i="1"/>
  <c r="H197" i="1"/>
  <c r="H198" i="1"/>
  <c r="H199" i="1"/>
  <c r="H201" i="1"/>
  <c r="H202" i="1"/>
  <c r="H203" i="1"/>
  <c r="H204" i="1"/>
  <c r="H207" i="1"/>
  <c r="H208" i="1"/>
  <c r="H212" i="1"/>
  <c r="H213" i="1"/>
  <c r="H214" i="1"/>
  <c r="H231" i="1"/>
  <c r="H257" i="1"/>
  <c r="H301" i="1"/>
  <c r="H311" i="1"/>
  <c r="G25" i="1"/>
  <c r="G26" i="1"/>
  <c r="G206" i="1"/>
  <c r="G174" i="1"/>
  <c r="G175" i="1"/>
  <c r="G176" i="1"/>
  <c r="G181" i="1"/>
  <c r="G183" i="1"/>
  <c r="G184" i="1"/>
  <c r="G185" i="1"/>
  <c r="G197" i="1"/>
  <c r="G198" i="1"/>
  <c r="G199" i="1"/>
  <c r="G201" i="1"/>
  <c r="G202" i="1"/>
  <c r="G203" i="1"/>
  <c r="G204" i="1"/>
  <c r="G207" i="1"/>
  <c r="G208" i="1"/>
  <c r="G212" i="1"/>
  <c r="G213" i="1"/>
  <c r="G214" i="1"/>
  <c r="G231" i="1"/>
  <c r="G257" i="1"/>
  <c r="G301" i="1"/>
  <c r="G311" i="1"/>
  <c r="F25" i="1"/>
  <c r="F26" i="1"/>
  <c r="F206" i="1"/>
  <c r="F174" i="1"/>
  <c r="F175" i="1"/>
  <c r="F176" i="1"/>
  <c r="F181" i="1"/>
  <c r="F183" i="1"/>
  <c r="F184" i="1"/>
  <c r="F185" i="1"/>
  <c r="F197" i="1"/>
  <c r="F198" i="1"/>
  <c r="F199" i="1"/>
  <c r="F201" i="1"/>
  <c r="F202" i="1"/>
  <c r="F203" i="1"/>
  <c r="F204" i="1"/>
  <c r="F207" i="1"/>
  <c r="F208" i="1"/>
  <c r="F212" i="1"/>
  <c r="F213" i="1"/>
  <c r="F214" i="1"/>
  <c r="F231" i="1"/>
  <c r="F257" i="1"/>
  <c r="F301" i="1"/>
  <c r="F311" i="1"/>
  <c r="E25" i="1"/>
  <c r="E26" i="1"/>
  <c r="E206" i="1"/>
  <c r="E174" i="1"/>
  <c r="E175" i="1"/>
  <c r="E176" i="1"/>
  <c r="E181" i="1"/>
  <c r="E183" i="1"/>
  <c r="E184" i="1"/>
  <c r="E185" i="1"/>
  <c r="E197" i="1"/>
  <c r="E198" i="1"/>
  <c r="E199" i="1"/>
  <c r="E201" i="1"/>
  <c r="E202" i="1"/>
  <c r="E203" i="1"/>
  <c r="E204" i="1"/>
  <c r="E207" i="1"/>
  <c r="E208" i="1"/>
  <c r="E212" i="1"/>
  <c r="E213" i="1"/>
  <c r="E214" i="1"/>
  <c r="E231" i="1"/>
  <c r="E257" i="1"/>
  <c r="E301" i="1"/>
  <c r="E311" i="1"/>
  <c r="H82" i="1"/>
  <c r="H237" i="1"/>
  <c r="G82" i="1"/>
  <c r="G237" i="1"/>
  <c r="F82" i="1"/>
  <c r="F237" i="1"/>
  <c r="E82" i="1"/>
  <c r="E237" i="1"/>
  <c r="H564" i="1"/>
  <c r="G564" i="1"/>
  <c r="F564" i="1"/>
  <c r="E564" i="1"/>
  <c r="H563" i="1"/>
  <c r="G563" i="1"/>
  <c r="F563" i="1"/>
  <c r="E563" i="1"/>
  <c r="H562" i="1"/>
  <c r="G562" i="1"/>
  <c r="F562" i="1"/>
  <c r="E562" i="1"/>
  <c r="H561" i="1"/>
  <c r="G561" i="1"/>
  <c r="F561" i="1"/>
  <c r="E561" i="1"/>
  <c r="H560" i="1"/>
  <c r="G560" i="1"/>
  <c r="F560" i="1"/>
  <c r="E560" i="1"/>
  <c r="H559" i="1"/>
  <c r="G559" i="1"/>
  <c r="F559" i="1"/>
  <c r="E559" i="1"/>
  <c r="H558" i="1"/>
  <c r="G558" i="1"/>
  <c r="F558" i="1"/>
  <c r="E558" i="1"/>
  <c r="H557" i="1"/>
  <c r="G557" i="1"/>
  <c r="F557" i="1"/>
  <c r="E557" i="1"/>
  <c r="H556" i="1"/>
  <c r="G556" i="1"/>
  <c r="F556" i="1"/>
  <c r="E556" i="1"/>
  <c r="H555" i="1"/>
  <c r="G555" i="1"/>
  <c r="F555" i="1"/>
  <c r="E555" i="1"/>
  <c r="H554" i="1"/>
  <c r="G554" i="1"/>
  <c r="F554" i="1"/>
  <c r="E554" i="1"/>
  <c r="H553" i="1"/>
  <c r="G553" i="1"/>
  <c r="F553" i="1"/>
  <c r="E553" i="1"/>
  <c r="H552" i="1"/>
  <c r="G552" i="1"/>
  <c r="F552" i="1"/>
  <c r="E552" i="1"/>
  <c r="H551" i="1"/>
  <c r="G551" i="1"/>
  <c r="F551" i="1"/>
  <c r="E551" i="1"/>
  <c r="H550" i="1"/>
  <c r="G550" i="1"/>
  <c r="F550" i="1"/>
  <c r="E550" i="1"/>
  <c r="H549" i="1"/>
  <c r="G549" i="1"/>
  <c r="F549" i="1"/>
  <c r="E549" i="1"/>
  <c r="H548" i="1"/>
  <c r="G548" i="1"/>
  <c r="F548" i="1"/>
  <c r="E548" i="1"/>
  <c r="H547" i="1"/>
  <c r="G547" i="1"/>
  <c r="F547" i="1"/>
  <c r="E547" i="1"/>
  <c r="H546" i="1"/>
  <c r="G546" i="1"/>
  <c r="F546" i="1"/>
  <c r="E546" i="1"/>
  <c r="H545" i="1"/>
  <c r="G545" i="1"/>
  <c r="F545" i="1"/>
  <c r="E545" i="1"/>
  <c r="H544" i="1"/>
  <c r="G544" i="1"/>
  <c r="F544" i="1"/>
  <c r="E544" i="1"/>
  <c r="H543" i="1"/>
  <c r="G543" i="1"/>
  <c r="F543" i="1"/>
  <c r="E543" i="1"/>
  <c r="H542" i="1"/>
  <c r="G542" i="1"/>
  <c r="F542" i="1"/>
  <c r="E542" i="1"/>
  <c r="H541" i="1"/>
  <c r="G541" i="1"/>
  <c r="F541" i="1"/>
  <c r="E541" i="1"/>
  <c r="H540" i="1"/>
  <c r="G540" i="1"/>
  <c r="F540" i="1"/>
  <c r="E540" i="1"/>
  <c r="H539" i="1"/>
  <c r="G539" i="1"/>
  <c r="F539" i="1"/>
  <c r="E539" i="1"/>
  <c r="H538" i="1"/>
  <c r="G538" i="1"/>
  <c r="F538" i="1"/>
  <c r="E538" i="1"/>
  <c r="H537" i="1"/>
  <c r="G537" i="1"/>
  <c r="F537" i="1"/>
  <c r="E537" i="1"/>
  <c r="H536" i="1"/>
  <c r="G536" i="1"/>
  <c r="F536" i="1"/>
  <c r="E536" i="1"/>
  <c r="H535" i="1"/>
  <c r="G535" i="1"/>
  <c r="F535" i="1"/>
  <c r="E535" i="1"/>
  <c r="H534" i="1"/>
  <c r="G534" i="1"/>
  <c r="F534" i="1"/>
  <c r="E534" i="1"/>
  <c r="H533" i="1"/>
  <c r="G533" i="1"/>
  <c r="F533" i="1"/>
  <c r="E533" i="1"/>
  <c r="H532" i="1"/>
  <c r="G532" i="1"/>
  <c r="F532" i="1"/>
  <c r="E532" i="1"/>
  <c r="H531" i="1"/>
  <c r="G531" i="1"/>
  <c r="F531" i="1"/>
  <c r="E531" i="1"/>
  <c r="H530" i="1"/>
  <c r="G530" i="1"/>
  <c r="F530" i="1"/>
  <c r="E530" i="1"/>
  <c r="H529" i="1"/>
  <c r="G529" i="1"/>
  <c r="F529" i="1"/>
  <c r="E529" i="1"/>
  <c r="H528" i="1"/>
  <c r="G528" i="1"/>
  <c r="F528" i="1"/>
  <c r="E528" i="1"/>
  <c r="H527" i="1"/>
  <c r="G527" i="1"/>
  <c r="F527" i="1"/>
  <c r="E527" i="1"/>
  <c r="H526" i="1"/>
  <c r="G526" i="1"/>
  <c r="F526" i="1"/>
  <c r="E526" i="1"/>
  <c r="H525" i="1"/>
  <c r="G525" i="1"/>
  <c r="F525" i="1"/>
  <c r="E525" i="1"/>
  <c r="H524" i="1"/>
  <c r="G524" i="1"/>
  <c r="F524" i="1"/>
  <c r="E524" i="1"/>
  <c r="H523" i="1"/>
  <c r="G523" i="1"/>
  <c r="F523" i="1"/>
  <c r="E523" i="1"/>
  <c r="H522" i="1"/>
  <c r="G522" i="1"/>
  <c r="F522" i="1"/>
  <c r="E522" i="1"/>
  <c r="H521" i="1"/>
  <c r="G521" i="1"/>
  <c r="F521" i="1"/>
  <c r="E521" i="1"/>
  <c r="H520" i="1"/>
  <c r="G520" i="1"/>
  <c r="F520" i="1"/>
  <c r="E520" i="1"/>
  <c r="H519" i="1"/>
  <c r="G519" i="1"/>
  <c r="F519" i="1"/>
  <c r="E519" i="1"/>
  <c r="H518" i="1"/>
  <c r="G518" i="1"/>
  <c r="F518" i="1"/>
  <c r="E518" i="1"/>
  <c r="H517" i="1"/>
  <c r="G517" i="1"/>
  <c r="F517" i="1"/>
  <c r="E517" i="1"/>
  <c r="H516" i="1"/>
  <c r="G516" i="1"/>
  <c r="F516" i="1"/>
  <c r="E516" i="1"/>
  <c r="H515" i="1"/>
  <c r="G515" i="1"/>
  <c r="F515" i="1"/>
  <c r="E515" i="1"/>
  <c r="H514" i="1"/>
  <c r="G514" i="1"/>
  <c r="F514" i="1"/>
  <c r="E514" i="1"/>
  <c r="H513" i="1"/>
  <c r="G513" i="1"/>
  <c r="F513" i="1"/>
  <c r="E513" i="1"/>
  <c r="H512" i="1"/>
  <c r="G512" i="1"/>
  <c r="F512" i="1"/>
  <c r="E512" i="1"/>
  <c r="H511" i="1"/>
  <c r="G511" i="1"/>
  <c r="F511" i="1"/>
  <c r="E511" i="1"/>
  <c r="H510" i="1"/>
  <c r="G510" i="1"/>
  <c r="F510" i="1"/>
  <c r="E510" i="1"/>
  <c r="H509" i="1"/>
  <c r="G509" i="1"/>
  <c r="F509" i="1"/>
  <c r="E509" i="1"/>
  <c r="H508" i="1"/>
  <c r="G508" i="1"/>
  <c r="F508" i="1"/>
  <c r="E508" i="1"/>
  <c r="H507" i="1"/>
  <c r="G507" i="1"/>
  <c r="F507" i="1"/>
  <c r="E507" i="1"/>
  <c r="H506" i="1"/>
  <c r="G506" i="1"/>
  <c r="F506" i="1"/>
  <c r="E506" i="1"/>
  <c r="H505" i="1"/>
  <c r="G505" i="1"/>
  <c r="F505" i="1"/>
  <c r="E505" i="1"/>
  <c r="H504" i="1"/>
  <c r="G504" i="1"/>
  <c r="F504" i="1"/>
  <c r="E504" i="1"/>
  <c r="H503" i="1"/>
  <c r="G503" i="1"/>
  <c r="F503" i="1"/>
  <c r="E503" i="1"/>
  <c r="H502" i="1"/>
  <c r="G502" i="1"/>
  <c r="F502" i="1"/>
  <c r="E502" i="1"/>
  <c r="H501" i="1"/>
  <c r="G501" i="1"/>
  <c r="F501" i="1"/>
  <c r="E501" i="1"/>
  <c r="H500" i="1"/>
  <c r="G500" i="1"/>
  <c r="F500" i="1"/>
  <c r="E500" i="1"/>
  <c r="H499" i="1"/>
  <c r="G499" i="1"/>
  <c r="F499" i="1"/>
  <c r="E499" i="1"/>
  <c r="H498" i="1"/>
  <c r="G498" i="1"/>
  <c r="F498" i="1"/>
  <c r="E498" i="1"/>
  <c r="H497" i="1"/>
  <c r="G497" i="1"/>
  <c r="F497" i="1"/>
  <c r="E497" i="1"/>
  <c r="H496" i="1"/>
  <c r="G496" i="1"/>
  <c r="F496" i="1"/>
  <c r="E496" i="1"/>
  <c r="H495" i="1"/>
  <c r="G495" i="1"/>
  <c r="F495" i="1"/>
  <c r="E495" i="1"/>
  <c r="H494" i="1"/>
  <c r="G494" i="1"/>
  <c r="F494" i="1"/>
  <c r="E494" i="1"/>
  <c r="H493" i="1"/>
  <c r="G493" i="1"/>
  <c r="F493" i="1"/>
  <c r="E493" i="1"/>
  <c r="H492" i="1"/>
  <c r="G492" i="1"/>
  <c r="F492" i="1"/>
  <c r="E492" i="1"/>
  <c r="H491" i="1"/>
  <c r="G491" i="1"/>
  <c r="F491" i="1"/>
  <c r="E491" i="1"/>
  <c r="H490" i="1"/>
  <c r="G490" i="1"/>
  <c r="F490" i="1"/>
  <c r="E490" i="1"/>
  <c r="H489" i="1"/>
  <c r="G489" i="1"/>
  <c r="F489" i="1"/>
  <c r="E489" i="1"/>
  <c r="H488" i="1"/>
  <c r="G488" i="1"/>
  <c r="F488" i="1"/>
  <c r="E488" i="1"/>
  <c r="H487" i="1"/>
  <c r="G487" i="1"/>
  <c r="F487" i="1"/>
  <c r="E487" i="1"/>
  <c r="H486" i="1"/>
  <c r="G486" i="1"/>
  <c r="F486" i="1"/>
  <c r="E486" i="1"/>
  <c r="H485" i="1"/>
  <c r="G485" i="1"/>
  <c r="F485" i="1"/>
  <c r="E485" i="1"/>
  <c r="H484" i="1"/>
  <c r="G484" i="1"/>
  <c r="F484" i="1"/>
  <c r="E484" i="1"/>
  <c r="H483" i="1"/>
  <c r="G483" i="1"/>
  <c r="F483" i="1"/>
  <c r="E483" i="1"/>
  <c r="H482" i="1"/>
  <c r="G482" i="1"/>
  <c r="F482" i="1"/>
  <c r="E482" i="1"/>
  <c r="H481" i="1"/>
  <c r="G481" i="1"/>
  <c r="F481" i="1"/>
  <c r="E481" i="1"/>
  <c r="H480" i="1"/>
  <c r="G480" i="1"/>
  <c r="F480" i="1"/>
  <c r="E480" i="1"/>
  <c r="H479" i="1"/>
  <c r="G479" i="1"/>
  <c r="F479" i="1"/>
  <c r="E479" i="1"/>
  <c r="H478" i="1"/>
  <c r="G478" i="1"/>
  <c r="F478" i="1"/>
  <c r="E478" i="1"/>
  <c r="H477" i="1"/>
  <c r="G477" i="1"/>
  <c r="F477" i="1"/>
  <c r="E477" i="1"/>
  <c r="H476" i="1"/>
  <c r="G476" i="1"/>
  <c r="F476" i="1"/>
  <c r="E476" i="1"/>
  <c r="H475" i="1"/>
  <c r="G475" i="1"/>
  <c r="F475" i="1"/>
  <c r="E475" i="1"/>
  <c r="H474" i="1"/>
  <c r="G474" i="1"/>
  <c r="F474" i="1"/>
  <c r="E474" i="1"/>
  <c r="H473" i="1"/>
  <c r="G473" i="1"/>
  <c r="F473" i="1"/>
  <c r="E473" i="1"/>
  <c r="H472" i="1"/>
  <c r="G472" i="1"/>
  <c r="F472" i="1"/>
  <c r="E472" i="1"/>
  <c r="H471" i="1"/>
  <c r="G471" i="1"/>
  <c r="F471" i="1"/>
  <c r="E471" i="1"/>
  <c r="H470" i="1"/>
  <c r="G470" i="1"/>
  <c r="F470" i="1"/>
  <c r="E470" i="1"/>
  <c r="H469" i="1"/>
  <c r="G469" i="1"/>
  <c r="F469" i="1"/>
  <c r="E469" i="1"/>
  <c r="H468" i="1"/>
  <c r="G468" i="1"/>
  <c r="F468" i="1"/>
  <c r="E468" i="1"/>
  <c r="H467" i="1"/>
  <c r="G467" i="1"/>
  <c r="F467" i="1"/>
  <c r="E467" i="1"/>
  <c r="H466" i="1"/>
  <c r="G466" i="1"/>
  <c r="F466" i="1"/>
  <c r="E466" i="1"/>
  <c r="H465" i="1"/>
  <c r="G465" i="1"/>
  <c r="F465" i="1"/>
  <c r="E465" i="1"/>
  <c r="H464" i="1"/>
  <c r="G464" i="1"/>
  <c r="F464" i="1"/>
  <c r="E464" i="1"/>
  <c r="H463" i="1"/>
  <c r="G463" i="1"/>
  <c r="F463" i="1"/>
  <c r="E463" i="1"/>
  <c r="H462" i="1"/>
  <c r="G462" i="1"/>
  <c r="F462" i="1"/>
  <c r="E462" i="1"/>
  <c r="H461" i="1"/>
  <c r="G461" i="1"/>
  <c r="F461" i="1"/>
  <c r="E461" i="1"/>
  <c r="H460" i="1"/>
  <c r="G460" i="1"/>
  <c r="F460" i="1"/>
  <c r="E460" i="1"/>
  <c r="H459" i="1"/>
  <c r="G459" i="1"/>
  <c r="F459" i="1"/>
  <c r="E459" i="1"/>
  <c r="H458" i="1"/>
  <c r="G458" i="1"/>
  <c r="F458" i="1"/>
  <c r="E458" i="1"/>
  <c r="H457" i="1"/>
  <c r="G457" i="1"/>
  <c r="F457" i="1"/>
  <c r="E457" i="1"/>
  <c r="H456" i="1"/>
  <c r="G456" i="1"/>
  <c r="F456" i="1"/>
  <c r="E456" i="1"/>
  <c r="H455" i="1"/>
  <c r="G455" i="1"/>
  <c r="F455" i="1"/>
  <c r="E455" i="1"/>
  <c r="H454" i="1"/>
  <c r="G454" i="1"/>
  <c r="F454" i="1"/>
  <c r="E454" i="1"/>
  <c r="H453" i="1"/>
  <c r="G453" i="1"/>
  <c r="F453" i="1"/>
  <c r="E453" i="1"/>
  <c r="H452" i="1"/>
  <c r="G452" i="1"/>
  <c r="F452" i="1"/>
  <c r="E452" i="1"/>
  <c r="H451" i="1"/>
  <c r="G451" i="1"/>
  <c r="F451" i="1"/>
  <c r="E451" i="1"/>
  <c r="H450" i="1"/>
  <c r="G450" i="1"/>
  <c r="F450" i="1"/>
  <c r="E450" i="1"/>
  <c r="H449" i="1"/>
  <c r="G449" i="1"/>
  <c r="F449" i="1"/>
  <c r="E449" i="1"/>
  <c r="H448" i="1"/>
  <c r="G448" i="1"/>
  <c r="F448" i="1"/>
  <c r="E448" i="1"/>
  <c r="H447" i="1"/>
  <c r="G447" i="1"/>
  <c r="F447" i="1"/>
  <c r="E447" i="1"/>
  <c r="H446" i="1"/>
  <c r="G446" i="1"/>
  <c r="F446" i="1"/>
  <c r="E446" i="1"/>
  <c r="H445" i="1"/>
  <c r="G445" i="1"/>
  <c r="F445" i="1"/>
  <c r="E445" i="1"/>
  <c r="H444" i="1"/>
  <c r="G444" i="1"/>
  <c r="F444" i="1"/>
  <c r="E444" i="1"/>
  <c r="H443" i="1"/>
  <c r="G443" i="1"/>
  <c r="F443" i="1"/>
  <c r="E443" i="1"/>
  <c r="H442" i="1"/>
  <c r="G442" i="1"/>
  <c r="F442" i="1"/>
  <c r="E442" i="1"/>
  <c r="H441" i="1"/>
  <c r="G441" i="1"/>
  <c r="F441" i="1"/>
  <c r="E441" i="1"/>
  <c r="H440" i="1"/>
  <c r="G440" i="1"/>
  <c r="F440" i="1"/>
  <c r="E440" i="1"/>
  <c r="H439" i="1"/>
  <c r="G439" i="1"/>
  <c r="F439" i="1"/>
  <c r="E439" i="1"/>
  <c r="H438" i="1"/>
  <c r="G438" i="1"/>
  <c r="F438" i="1"/>
  <c r="E438" i="1"/>
  <c r="H437" i="1"/>
  <c r="G437" i="1"/>
  <c r="F437" i="1"/>
  <c r="E437" i="1"/>
  <c r="H436" i="1"/>
  <c r="G436" i="1"/>
  <c r="F436" i="1"/>
  <c r="E436" i="1"/>
  <c r="H435" i="1"/>
  <c r="G435" i="1"/>
  <c r="F435" i="1"/>
  <c r="E435" i="1"/>
  <c r="H434" i="1"/>
  <c r="G434" i="1"/>
  <c r="F434" i="1"/>
  <c r="E434" i="1"/>
  <c r="H433" i="1"/>
  <c r="G433" i="1"/>
  <c r="F433" i="1"/>
  <c r="E433" i="1"/>
  <c r="H432" i="1"/>
  <c r="G432" i="1"/>
  <c r="F432" i="1"/>
  <c r="E432" i="1"/>
  <c r="H431" i="1"/>
  <c r="G431" i="1"/>
  <c r="F431" i="1"/>
  <c r="E431" i="1"/>
  <c r="H430" i="1"/>
  <c r="G430" i="1"/>
  <c r="F430" i="1"/>
  <c r="E430" i="1"/>
  <c r="H429" i="1"/>
  <c r="G429" i="1"/>
  <c r="F429" i="1"/>
  <c r="E429" i="1"/>
  <c r="H428" i="1"/>
  <c r="G428" i="1"/>
  <c r="F428" i="1"/>
  <c r="E428" i="1"/>
  <c r="H427" i="1"/>
  <c r="G427" i="1"/>
  <c r="F427" i="1"/>
  <c r="E427" i="1"/>
  <c r="H426" i="1"/>
  <c r="G426" i="1"/>
  <c r="F426" i="1"/>
  <c r="E426" i="1"/>
  <c r="H425" i="1"/>
  <c r="G425" i="1"/>
  <c r="F425" i="1"/>
  <c r="E425" i="1"/>
  <c r="H424" i="1"/>
  <c r="G424" i="1"/>
  <c r="F424" i="1"/>
  <c r="E424" i="1"/>
  <c r="H423" i="1"/>
  <c r="G423" i="1"/>
  <c r="F423" i="1"/>
  <c r="E423" i="1"/>
  <c r="H422" i="1"/>
  <c r="G422" i="1"/>
  <c r="F422" i="1"/>
  <c r="E422" i="1"/>
  <c r="H421" i="1"/>
  <c r="G421" i="1"/>
  <c r="F421" i="1"/>
  <c r="E421" i="1"/>
  <c r="H420" i="1"/>
  <c r="G420" i="1"/>
  <c r="F420" i="1"/>
  <c r="E420" i="1"/>
  <c r="H419" i="1"/>
  <c r="G419" i="1"/>
  <c r="F419" i="1"/>
  <c r="E419" i="1"/>
  <c r="H418" i="1"/>
  <c r="G418" i="1"/>
  <c r="F418" i="1"/>
  <c r="E418" i="1"/>
  <c r="H417" i="1"/>
  <c r="G417" i="1"/>
  <c r="F417" i="1"/>
  <c r="E417" i="1"/>
  <c r="H416" i="1"/>
  <c r="G416" i="1"/>
  <c r="F416" i="1"/>
  <c r="E416" i="1"/>
  <c r="H415" i="1"/>
  <c r="G415" i="1"/>
  <c r="F415" i="1"/>
  <c r="E415" i="1"/>
  <c r="H414" i="1"/>
  <c r="G414" i="1"/>
  <c r="F414" i="1"/>
  <c r="E414" i="1"/>
  <c r="H413" i="1"/>
  <c r="G413" i="1"/>
  <c r="F413" i="1"/>
  <c r="E413" i="1"/>
  <c r="H412" i="1"/>
  <c r="G412" i="1"/>
  <c r="F412" i="1"/>
  <c r="E412" i="1"/>
  <c r="H411" i="1"/>
  <c r="G411" i="1"/>
  <c r="F411" i="1"/>
  <c r="E411" i="1"/>
  <c r="H410" i="1"/>
  <c r="G410" i="1"/>
  <c r="F410" i="1"/>
  <c r="E410" i="1"/>
  <c r="H409" i="1"/>
  <c r="G409" i="1"/>
  <c r="F409" i="1"/>
  <c r="E409" i="1"/>
  <c r="H408" i="1"/>
  <c r="G408" i="1"/>
  <c r="F408" i="1"/>
  <c r="E408" i="1"/>
  <c r="H407" i="1"/>
  <c r="G407" i="1"/>
  <c r="F407" i="1"/>
  <c r="E407" i="1"/>
  <c r="H406" i="1"/>
  <c r="G406" i="1"/>
  <c r="F406" i="1"/>
  <c r="E406" i="1"/>
  <c r="H405" i="1"/>
  <c r="G405" i="1"/>
  <c r="F405" i="1"/>
  <c r="E405" i="1"/>
  <c r="H404" i="1"/>
  <c r="G404" i="1"/>
  <c r="F404" i="1"/>
  <c r="E404" i="1"/>
  <c r="H403" i="1"/>
  <c r="G403" i="1"/>
  <c r="F403" i="1"/>
  <c r="E403" i="1"/>
  <c r="H402" i="1"/>
  <c r="G402" i="1"/>
  <c r="F402" i="1"/>
  <c r="E402" i="1"/>
  <c r="H401" i="1"/>
  <c r="G401" i="1"/>
  <c r="F401" i="1"/>
  <c r="E401" i="1"/>
  <c r="H400" i="1"/>
  <c r="G400" i="1"/>
  <c r="F400" i="1"/>
  <c r="E400" i="1"/>
  <c r="H399" i="1"/>
  <c r="G399" i="1"/>
  <c r="F399" i="1"/>
  <c r="E399" i="1"/>
  <c r="H398" i="1"/>
  <c r="G398" i="1"/>
  <c r="F398" i="1"/>
  <c r="E398" i="1"/>
  <c r="H397" i="1"/>
  <c r="G397" i="1"/>
  <c r="F397" i="1"/>
  <c r="E397" i="1"/>
  <c r="H396" i="1"/>
  <c r="G396" i="1"/>
  <c r="F396" i="1"/>
  <c r="E396" i="1"/>
  <c r="H395" i="1"/>
  <c r="G395" i="1"/>
  <c r="F395" i="1"/>
  <c r="E395" i="1"/>
  <c r="H394" i="1"/>
  <c r="G394" i="1"/>
  <c r="F394" i="1"/>
  <c r="E394" i="1"/>
  <c r="H392" i="1"/>
  <c r="G392" i="1"/>
  <c r="F392" i="1"/>
  <c r="E392" i="1"/>
  <c r="H391" i="1"/>
  <c r="G391" i="1"/>
  <c r="F391" i="1"/>
  <c r="E391" i="1"/>
  <c r="H390" i="1"/>
  <c r="G390" i="1"/>
  <c r="F390" i="1"/>
  <c r="E390" i="1"/>
  <c r="H389" i="1"/>
  <c r="G389" i="1"/>
  <c r="F389" i="1"/>
  <c r="E389" i="1"/>
  <c r="H388" i="1"/>
  <c r="G388" i="1"/>
  <c r="F388" i="1"/>
  <c r="E388" i="1"/>
  <c r="H387" i="1"/>
  <c r="G387" i="1"/>
  <c r="F387" i="1"/>
  <c r="E387" i="1"/>
  <c r="H386" i="1"/>
  <c r="G386" i="1"/>
  <c r="F386" i="1"/>
  <c r="E386" i="1"/>
  <c r="H385" i="1"/>
  <c r="G385" i="1"/>
  <c r="F385" i="1"/>
  <c r="E385" i="1"/>
  <c r="H384" i="1"/>
  <c r="G384" i="1"/>
  <c r="F384" i="1"/>
  <c r="E384" i="1"/>
  <c r="H383" i="1"/>
  <c r="G383" i="1"/>
  <c r="F383" i="1"/>
  <c r="E383" i="1"/>
  <c r="H382" i="1"/>
  <c r="G382" i="1"/>
  <c r="F382" i="1"/>
  <c r="E382" i="1"/>
  <c r="H381" i="1"/>
  <c r="G381" i="1"/>
  <c r="F381" i="1"/>
  <c r="E381" i="1"/>
  <c r="H366" i="1"/>
  <c r="G366" i="1"/>
  <c r="F366" i="1"/>
  <c r="E366" i="1"/>
  <c r="H359" i="1"/>
  <c r="G359" i="1"/>
  <c r="F359" i="1"/>
  <c r="E359" i="1"/>
  <c r="H363" i="1"/>
  <c r="G363" i="1"/>
  <c r="F363" i="1"/>
  <c r="E363" i="1"/>
  <c r="H353" i="1"/>
  <c r="G353" i="1"/>
  <c r="F353" i="1"/>
  <c r="E353" i="1"/>
  <c r="H323" i="1"/>
  <c r="G323" i="1"/>
  <c r="F323" i="1"/>
  <c r="E323" i="1"/>
  <c r="H294" i="1"/>
  <c r="G294" i="1"/>
  <c r="F294" i="1"/>
  <c r="E294" i="1"/>
  <c r="H293" i="1"/>
  <c r="G293" i="1"/>
  <c r="F293" i="1"/>
  <c r="E293" i="1"/>
  <c r="H256" i="1"/>
  <c r="G256" i="1"/>
  <c r="F256" i="1"/>
  <c r="E256" i="1"/>
  <c r="H248" i="1"/>
  <c r="G248" i="1"/>
  <c r="F248" i="1"/>
  <c r="E248" i="1"/>
  <c r="H234" i="1"/>
  <c r="G234" i="1"/>
  <c r="F234" i="1"/>
  <c r="E234" i="1"/>
  <c r="H205" i="1"/>
  <c r="G205" i="1"/>
  <c r="F205" i="1"/>
  <c r="E205" i="1"/>
  <c r="H196" i="1"/>
  <c r="G196" i="1"/>
  <c r="F196" i="1"/>
  <c r="E196" i="1"/>
  <c r="H193" i="1"/>
  <c r="G193" i="1"/>
  <c r="F193" i="1"/>
  <c r="E193" i="1"/>
  <c r="H192" i="1"/>
  <c r="G192" i="1"/>
  <c r="F192" i="1"/>
  <c r="E192" i="1"/>
  <c r="H186" i="1"/>
  <c r="G186" i="1"/>
  <c r="F186" i="1"/>
  <c r="E186" i="1"/>
  <c r="H177" i="1"/>
  <c r="G177" i="1"/>
  <c r="F177" i="1"/>
  <c r="E177" i="1"/>
  <c r="H155" i="1"/>
  <c r="G155" i="1"/>
  <c r="F155" i="1"/>
  <c r="E155" i="1"/>
  <c r="H144" i="1"/>
  <c r="G144" i="1"/>
  <c r="F144" i="1"/>
  <c r="E144" i="1"/>
  <c r="H124" i="1"/>
  <c r="G124" i="1"/>
  <c r="F124" i="1"/>
  <c r="E124" i="1"/>
  <c r="H104" i="1"/>
  <c r="G104" i="1"/>
  <c r="F104" i="1"/>
  <c r="E104" i="1"/>
  <c r="H65" i="1"/>
  <c r="G65" i="1"/>
  <c r="F65" i="1"/>
  <c r="E65" i="1"/>
  <c r="H60" i="1"/>
  <c r="G60" i="1"/>
  <c r="F60" i="1"/>
  <c r="E60" i="1"/>
</calcChain>
</file>

<file path=xl/sharedStrings.xml><?xml version="1.0" encoding="utf-8"?>
<sst xmlns="http://schemas.openxmlformats.org/spreadsheetml/2006/main" count="878" uniqueCount="584">
  <si>
    <t>Номер розничных продаж 8 928 148 22 00</t>
  </si>
  <si>
    <t xml:space="preserve">                                   скидки при самовывозе</t>
  </si>
  <si>
    <t>Диаметр горшка</t>
  </si>
  <si>
    <t xml:space="preserve">Высота  см </t>
  </si>
  <si>
    <t>Наименование</t>
  </si>
  <si>
    <t>Розничная цена</t>
  </si>
  <si>
    <t>Цена для оптовых покупателей при покупке в течение месяца однократно или разными накладными  на сумму  от 15 000 руб до 49990руб*</t>
  </si>
  <si>
    <t>Цена для оптовых покупателей при покупке в течение месяца однократно или разными накладными  на сумму  от 50 000 руб до 99999руб*</t>
  </si>
  <si>
    <t>Цена для оптовых покупателей при покупке в течение месяца однократно или разными накладными  на сумму  от 100 000 руб до 149999 руб</t>
  </si>
  <si>
    <t xml:space="preserve">Цена для оптовых покупателей при покупке в течение месяца однократно или разными накладными  на сумму  от 150 000 руб </t>
  </si>
  <si>
    <t>СКИДКА</t>
  </si>
  <si>
    <t>скидка действует при самовывозе из садового центра</t>
  </si>
  <si>
    <t>на доставку в регионы действует другая система скидок</t>
  </si>
  <si>
    <t>Зеленым цветом выделены уличные растения!</t>
  </si>
  <si>
    <t>Голубым цветом выделены растения, зарезервированные по предварительным заказам!</t>
  </si>
  <si>
    <t>РП -российское производство</t>
  </si>
  <si>
    <t>СПЕЦИАЛЬНОЕ ПРЕДЛОЖЕНИЕ ДЛЯ ОПТОВЫХ ПОКУПАТЕЛЕЙ!</t>
  </si>
  <si>
    <t>Аглаонема Apple Fantasy</t>
  </si>
  <si>
    <t>12</t>
  </si>
  <si>
    <t>40</t>
  </si>
  <si>
    <t>6</t>
  </si>
  <si>
    <t>22</t>
  </si>
  <si>
    <t>Бокарнея Branched</t>
  </si>
  <si>
    <t>Бокарнея Recurvata</t>
  </si>
  <si>
    <t>Гимнокалициум Bicolor</t>
  </si>
  <si>
    <t>5</t>
  </si>
  <si>
    <t>Кактусы+суккуленты Mix</t>
  </si>
  <si>
    <t>Крассула Springtime</t>
  </si>
  <si>
    <t>Маранта Fascinator</t>
  </si>
  <si>
    <t>31</t>
  </si>
  <si>
    <t>Монстера Obliqua Variegata</t>
  </si>
  <si>
    <t>20</t>
  </si>
  <si>
    <t>Опунция Mini Jamic</t>
  </si>
  <si>
    <t>Сансевиерия Cinta</t>
  </si>
  <si>
    <t>Сансевиерия Himalayan</t>
  </si>
  <si>
    <t>Сансевиерия Manee Thawee</t>
  </si>
  <si>
    <t>Сансевиерия Pastel Grey</t>
  </si>
  <si>
    <t>Сансевиерия Swan Dancer</t>
  </si>
  <si>
    <t>Тефрокактус Articulatus Papyracanthus</t>
  </si>
  <si>
    <t xml:space="preserve">Тефрокактус Артикулатус </t>
  </si>
  <si>
    <t>Фикус Ben Exotica Стволкоса</t>
  </si>
  <si>
    <t>Фикус Mi Moclame Пирамида</t>
  </si>
  <si>
    <t>Хойя Carnosa Tricolor</t>
  </si>
  <si>
    <t>Хойя Tricolor</t>
  </si>
  <si>
    <t>16</t>
  </si>
  <si>
    <t>Хойя Burtoniae Variegata</t>
  </si>
  <si>
    <t>Эуфорбия Trig Rubra</t>
  </si>
  <si>
    <t>Эхинокактус Grusonii</t>
  </si>
  <si>
    <t>Эхинокактус Rainbow Mix</t>
  </si>
  <si>
    <t>Эхиноцереус Rubispinus</t>
  </si>
  <si>
    <t>Эчеверия Mix</t>
  </si>
  <si>
    <t>C 7,5</t>
  </si>
  <si>
    <t>Mix</t>
  </si>
  <si>
    <t>Ель st abies Nidiformis</t>
  </si>
  <si>
    <t>C1</t>
  </si>
  <si>
    <t xml:space="preserve">C2 </t>
  </si>
  <si>
    <t xml:space="preserve">15-20 </t>
  </si>
  <si>
    <t>Ель st abies Tompa</t>
  </si>
  <si>
    <t>Ель st Alberta Globe</t>
  </si>
  <si>
    <t>9</t>
  </si>
  <si>
    <t>без контейнера</t>
  </si>
  <si>
    <t>17</t>
  </si>
  <si>
    <t>Ель st Daisy's White</t>
  </si>
  <si>
    <t xml:space="preserve">30-40 </t>
  </si>
  <si>
    <t>Ель st glauca Daisy's White</t>
  </si>
  <si>
    <t>Ель st glauca Echiniformis</t>
  </si>
  <si>
    <t>19</t>
  </si>
  <si>
    <t>25</t>
  </si>
  <si>
    <t>C2</t>
  </si>
  <si>
    <t>Ель st glauca Perfecta</t>
  </si>
  <si>
    <t xml:space="preserve">25-30 </t>
  </si>
  <si>
    <t>Ель st glauca Rainbow end</t>
  </si>
  <si>
    <t>Ель st glauca Sander's Blue</t>
  </si>
  <si>
    <t>14</t>
  </si>
  <si>
    <t>30</t>
  </si>
  <si>
    <t>Ель st Karel</t>
  </si>
  <si>
    <t>Ель st Little Gem</t>
  </si>
  <si>
    <t xml:space="preserve">C65  </t>
  </si>
  <si>
    <t>80-90</t>
  </si>
  <si>
    <t>Ель st Nidiformis</t>
  </si>
  <si>
    <t>Ель st Oldenburg</t>
  </si>
  <si>
    <t xml:space="preserve">20-25 </t>
  </si>
  <si>
    <t>Ель st omorika Karel</t>
  </si>
  <si>
    <t>Ель st Overig</t>
  </si>
  <si>
    <t>Ель st Perfecta</t>
  </si>
  <si>
    <t>Ель st pungens Glauca</t>
  </si>
  <si>
    <t>Ель st pungens Karpaten</t>
  </si>
  <si>
    <t xml:space="preserve">C3 </t>
  </si>
  <si>
    <t>Ель st pungens Super Blue SBS</t>
  </si>
  <si>
    <t>Ель st Rainbow's End</t>
  </si>
  <si>
    <t>Ель st sitchensis Tenas</t>
  </si>
  <si>
    <t>Ель st Sun on the Sky</t>
  </si>
  <si>
    <t>Ель st Super Blue</t>
  </si>
  <si>
    <t>Ель st Super Blue SBS</t>
  </si>
  <si>
    <t xml:space="preserve">C18  </t>
  </si>
  <si>
    <t>Ель st Will's Zwerg</t>
  </si>
  <si>
    <t>Ель st Zuckerhut</t>
  </si>
  <si>
    <t>С2</t>
  </si>
  <si>
    <t>C25</t>
  </si>
  <si>
    <t>Клен st Pa Shaina</t>
  </si>
  <si>
    <t>C35</t>
  </si>
  <si>
    <t xml:space="preserve">C60 </t>
  </si>
  <si>
    <t>Клен st Skeeter's Broom</t>
  </si>
  <si>
    <t>Криптомерия st Green Pearl</t>
  </si>
  <si>
    <t>Криптомерия st Twinkle Toes</t>
  </si>
  <si>
    <t>18</t>
  </si>
  <si>
    <t>Криптомерия st Vilmorin Gold</t>
  </si>
  <si>
    <t>15</t>
  </si>
  <si>
    <t>Криптомерия st Vilmoriniana</t>
  </si>
  <si>
    <t>Криптомерия st Yokohama</t>
  </si>
  <si>
    <t>Лиственница st Boring Weeper штамб</t>
  </si>
  <si>
    <t>C18</t>
  </si>
  <si>
    <t>Лиственница st Pa Diana</t>
  </si>
  <si>
    <t>Лиственница st Pa Stiff Weeper</t>
  </si>
  <si>
    <t xml:space="preserve">C45  </t>
  </si>
  <si>
    <t>Магония st Charity</t>
  </si>
  <si>
    <t>Можжевельник  Virg Grey Owl S форма бонсай</t>
  </si>
  <si>
    <t>Можжевельник Blue Star</t>
  </si>
  <si>
    <t xml:space="preserve">C2  </t>
  </si>
  <si>
    <t>20-25</t>
  </si>
  <si>
    <t>Можжевельник st Blue and Gold</t>
  </si>
  <si>
    <t xml:space="preserve">30-35 </t>
  </si>
  <si>
    <t>Можжевельник st Blue Chiffon G.A.</t>
  </si>
  <si>
    <t>Можжевельник st Blue Pacific</t>
  </si>
  <si>
    <t>35</t>
  </si>
  <si>
    <t>Можжевельник st Blue Star</t>
  </si>
  <si>
    <t>Можжевельник st Blue Swede</t>
  </si>
  <si>
    <t>Можжевельник st Floreant</t>
  </si>
  <si>
    <t>C20</t>
  </si>
  <si>
    <t>Можжевельник st Grey Owl</t>
  </si>
  <si>
    <t>Можжевельник st Holger</t>
  </si>
  <si>
    <t xml:space="preserve">C5  </t>
  </si>
  <si>
    <t>40-50</t>
  </si>
  <si>
    <t>Можжевельник st Lemon Carpet</t>
  </si>
  <si>
    <t>38</t>
  </si>
  <si>
    <t>Можжевельник st Mint Julep</t>
  </si>
  <si>
    <t>Можжевельник st Moonglow</t>
  </si>
  <si>
    <t>Можжевельник st Nana</t>
  </si>
  <si>
    <t>23</t>
  </si>
  <si>
    <t>45</t>
  </si>
  <si>
    <t>Можжевельник st Old Gold</t>
  </si>
  <si>
    <t>Можжевельник st Pa Blue Star</t>
  </si>
  <si>
    <t>C13</t>
  </si>
  <si>
    <t>Можжевельник st Pa Grey Owl</t>
  </si>
  <si>
    <t>Можжевельник st Pa Mint Julep</t>
  </si>
  <si>
    <t>Можжевельник st Pa Old Gold</t>
  </si>
  <si>
    <t>Можжевельник st Pa Tamariscifolia</t>
  </si>
  <si>
    <t>Можжевельник st Pa Tropical Blue</t>
  </si>
  <si>
    <t>Можжевельник st Prince of Wales</t>
  </si>
  <si>
    <t>Можжевельник st procumbens Nana</t>
  </si>
  <si>
    <t>Можжевельник st Schlager</t>
  </si>
  <si>
    <t>Можжевельник st squamata Floreant</t>
  </si>
  <si>
    <t>Можжевельник st Stricta</t>
  </si>
  <si>
    <t>Можжевельник st White Splash</t>
  </si>
  <si>
    <t>Можжевельник Stricta</t>
  </si>
  <si>
    <t>Молодило st (Размер: ЗКС; Сорт: "Reinhard")</t>
  </si>
  <si>
    <t>Мята st (Размер: С2; Высота: Mix; Сорт: Crispa)</t>
  </si>
  <si>
    <t>Мята st (Сорт: Crispa)</t>
  </si>
  <si>
    <t>Мята st (Сорт: Strawberry)</t>
  </si>
  <si>
    <t>Очиток st (Размер: С2; Сорт: Angelina (отогнутый))</t>
  </si>
  <si>
    <t>Падуб Argentea Mar Outdoor</t>
  </si>
  <si>
    <t>Падуб st Golden King</t>
  </si>
  <si>
    <t>Падуб st Heckenfee</t>
  </si>
  <si>
    <t>Падуб st Meserveae</t>
  </si>
  <si>
    <t>70-80</t>
  </si>
  <si>
    <t>Падуб st Verticillata</t>
  </si>
  <si>
    <t>Перовския st (Сорт: Little Spire)</t>
  </si>
  <si>
    <t>Пихта st lasiocarpa Argentea</t>
  </si>
  <si>
    <t>C7.5</t>
  </si>
  <si>
    <t>Пихта st Pa Cis</t>
  </si>
  <si>
    <t xml:space="preserve">C13  </t>
  </si>
  <si>
    <t>50-60</t>
  </si>
  <si>
    <t>Пихта st Silberlocke</t>
  </si>
  <si>
    <t>Роза st Artemis (куст)</t>
  </si>
  <si>
    <t>Роза st Mix (куст)</t>
  </si>
  <si>
    <t>Роза st Mix (куст) коллекция</t>
  </si>
  <si>
    <t>10</t>
  </si>
  <si>
    <t>Роза st Mix (куст) цветущая</t>
  </si>
  <si>
    <t>75</t>
  </si>
  <si>
    <t xml:space="preserve">Роза st Ov </t>
  </si>
  <si>
    <t>Роза st Pink Babyflor (куст)</t>
  </si>
  <si>
    <t>Роза st Sedana (куст)</t>
  </si>
  <si>
    <t>Роза st Shrimp Patiohit (куст)</t>
  </si>
  <si>
    <t>Роза st St Ov (На штамбе)</t>
  </si>
  <si>
    <t>Роза st Zepeti (куст)</t>
  </si>
  <si>
    <t>Сосна  Mugo Mops On Stem</t>
  </si>
  <si>
    <t>Сосна  Mugo Varella On Stem</t>
  </si>
  <si>
    <t>Сосна  Sylv Watereri</t>
  </si>
  <si>
    <t>Сосна  Sylv Watereri On Stem</t>
  </si>
  <si>
    <t>30-35</t>
  </si>
  <si>
    <t>Сосна st Heideperle</t>
  </si>
  <si>
    <t>Сосна st Mugo Lilliput штамб</t>
  </si>
  <si>
    <t>Сосна st mugo Mumpitz</t>
  </si>
  <si>
    <t>Сосна st mugo Pumilio</t>
  </si>
  <si>
    <t>Сосна st Oculus-draconis</t>
  </si>
  <si>
    <t>Сосна st Pa Green Pearl</t>
  </si>
  <si>
    <t>Сосна st Pa Humpy</t>
  </si>
  <si>
    <t>Сосна st Pa Keightly Broom</t>
  </si>
  <si>
    <t>Сосна st Pa Squiggles</t>
  </si>
  <si>
    <t>Сосна st Pa Watereri</t>
  </si>
  <si>
    <t xml:space="preserve">60-70 </t>
  </si>
  <si>
    <t>C3</t>
  </si>
  <si>
    <t xml:space="preserve">Сосна st Pa Watereri </t>
  </si>
  <si>
    <t>Сосна st parv. Negishi</t>
  </si>
  <si>
    <t>Сосна st parv. Tempelhof</t>
  </si>
  <si>
    <t xml:space="preserve">C35 </t>
  </si>
  <si>
    <t xml:space="preserve">50-60 </t>
  </si>
  <si>
    <t>Сосна st Picobello</t>
  </si>
  <si>
    <t>Сосна st strobus Blue Shag</t>
  </si>
  <si>
    <t>Сосна st strobus Fastigiata</t>
  </si>
  <si>
    <t>Сосна st Tiny Kurls</t>
  </si>
  <si>
    <t xml:space="preserve">C7.5  </t>
  </si>
  <si>
    <t>Сосна st Watereri</t>
  </si>
  <si>
    <t>Тисс  B. 'fastigiata Robusta'</t>
  </si>
  <si>
    <t>Тисс  Media Hillii</t>
  </si>
  <si>
    <t>Тисс st b. Repandens</t>
  </si>
  <si>
    <t>100-125</t>
  </si>
  <si>
    <t>Тисс st cuspidata Nana</t>
  </si>
  <si>
    <t xml:space="preserve">C35  </t>
  </si>
  <si>
    <t>Тисс st Fastigiata Robusta</t>
  </si>
  <si>
    <t>120-140</t>
  </si>
  <si>
    <t>25-30</t>
  </si>
  <si>
    <t>Тисс st Goldstrike</t>
  </si>
  <si>
    <t>Тисс st Hicksii</t>
  </si>
  <si>
    <t>Тисс st Hillii</t>
  </si>
  <si>
    <t>Тисс st media Densiformis</t>
  </si>
  <si>
    <t>Тисс st media Groenland</t>
  </si>
  <si>
    <t>Тисс st media Hicksii</t>
  </si>
  <si>
    <t>Тисс st media Hillii</t>
  </si>
  <si>
    <t>Тисс st Repandens</t>
  </si>
  <si>
    <t>Тисс st Rising Star</t>
  </si>
  <si>
    <t>Туя Smaragd (Бонсай 5 рр)</t>
  </si>
  <si>
    <t>Туя st Aurea Nana</t>
  </si>
  <si>
    <t>Туя st Danica</t>
  </si>
  <si>
    <t>Туя st Golden Brabant</t>
  </si>
  <si>
    <t>Туя st Golden Smaragd</t>
  </si>
  <si>
    <t>Туя st Holmstrup</t>
  </si>
  <si>
    <t>Туя st King of Brabant</t>
  </si>
  <si>
    <t>Туя st Little Giant</t>
  </si>
  <si>
    <t>Туя st Mirjam</t>
  </si>
  <si>
    <t>Туя st Smaragd</t>
  </si>
  <si>
    <t>Туя st Teddy</t>
  </si>
  <si>
    <t>Туя st Tiny Tim</t>
  </si>
  <si>
    <t>Хоста</t>
  </si>
  <si>
    <t>Хоста   mix</t>
  </si>
  <si>
    <t>Хоста  blue Mouse Ears</t>
  </si>
  <si>
    <t>Хоста Blue Mouse Ears</t>
  </si>
  <si>
    <t>Хоста SiebolГвоздикаa elegans</t>
  </si>
  <si>
    <t>Хоста st (Сорт: Albomarginata)</t>
  </si>
  <si>
    <t>Хоста st (Сорт: First Frost)</t>
  </si>
  <si>
    <t>Хоста st (Сорт: Fragrant Bouqet)</t>
  </si>
  <si>
    <t>Хоста st (Сорт: Lakeside Dragonfly)</t>
  </si>
  <si>
    <t>Хоста st (Сорт: Wolverine)</t>
  </si>
  <si>
    <t>Хоста st Blue Mouse Ears</t>
  </si>
  <si>
    <t>13</t>
  </si>
  <si>
    <t>Хоста st Ov Mixmodule</t>
  </si>
  <si>
    <t>Фаленопсисы</t>
  </si>
  <si>
    <t>при покупке от 10 шт одного сорта</t>
  </si>
  <si>
    <t>Кактус Gem</t>
  </si>
  <si>
    <t>Тилландсия Tilly Tiles</t>
  </si>
  <si>
    <t>Тилландсия Tilly Tiles Design</t>
  </si>
  <si>
    <t>Агава Nana</t>
  </si>
  <si>
    <t>Агава Shoji Raijin</t>
  </si>
  <si>
    <t>Алое Humilis</t>
  </si>
  <si>
    <t>Алое Pepe</t>
  </si>
  <si>
    <t>Даваллия Humata</t>
  </si>
  <si>
    <t>Опунция Cobra</t>
  </si>
  <si>
    <t>Сансевиерия As Silk</t>
  </si>
  <si>
    <t>Сансевиерия Aubrytniana Dragon</t>
  </si>
  <si>
    <t>Сансевиерия Chanin Crown</t>
  </si>
  <si>
    <t>Сансевиерия Cleopatra</t>
  </si>
  <si>
    <t>Сансевиерия Diamond Green</t>
  </si>
  <si>
    <t>Сансевиерия Everest</t>
  </si>
  <si>
    <t>Сансевиерия Peppermint</t>
  </si>
  <si>
    <t>Сансевиерия Platinum Crown</t>
  </si>
  <si>
    <t>Сансевиерия Prabu</t>
  </si>
  <si>
    <t>Сансевиерия Rookie</t>
  </si>
  <si>
    <t>Сансевиерия Snow Lotus</t>
  </si>
  <si>
    <t>Сансевиерия Torch</t>
  </si>
  <si>
    <t>Сансевиерия Tower Gray</t>
  </si>
  <si>
    <t>Седум Alice Variegata</t>
  </si>
  <si>
    <t>Седум Aurora</t>
  </si>
  <si>
    <t>Седум Mix</t>
  </si>
  <si>
    <t>Суккуленты Mix Trio</t>
  </si>
  <si>
    <t>Филодендрон Overig (Новинка!</t>
  </si>
  <si>
    <t>Хавортия Spider White</t>
  </si>
  <si>
    <t>Хавортия Zebrina</t>
  </si>
  <si>
    <t>Хедера White Wonder</t>
  </si>
  <si>
    <t>Цитрус Medica Digitata Рука будды !!</t>
  </si>
  <si>
    <t>Диффенбахия Reflector</t>
  </si>
  <si>
    <t>Монстера Deliciosa</t>
  </si>
  <si>
    <t>Спатифиллум Sweet Silvana</t>
  </si>
  <si>
    <t>Фикус Lyrata</t>
  </si>
  <si>
    <t>Кактусы и суккуленты микс</t>
  </si>
  <si>
    <t>Опунция Macrocentra</t>
  </si>
  <si>
    <t>Тефрокактус Papyracanthus</t>
  </si>
  <si>
    <t>Маранта Fascinator (Громадная !!)</t>
  </si>
  <si>
    <r>
      <t xml:space="preserve">                      </t>
    </r>
    <r>
      <rPr>
        <i/>
        <sz val="10"/>
        <rFont val="Arial"/>
        <family val="2"/>
        <charset val="204"/>
      </rPr>
      <t xml:space="preserve"> !!!!!  НАЖАВ НА НАЗВАНИЕ РАСТЕНИЯ ПОЯВЯТСЯ ФОТО  *не на всех </t>
    </r>
  </si>
  <si>
    <r>
      <t xml:space="preserve">Филодендрон Strawberry Shake       </t>
    </r>
    <r>
      <rPr>
        <sz val="10"/>
        <color rgb="FFFF0000"/>
        <rFont val="Arial"/>
        <family val="2"/>
        <charset val="204"/>
      </rPr>
      <t xml:space="preserve"> Скидка  - 40%!!!!!!!!!!!</t>
    </r>
  </si>
  <si>
    <r>
      <t xml:space="preserve">Филодендрон Strawberry Shake (Эксклюзив)  </t>
    </r>
    <r>
      <rPr>
        <sz val="10"/>
        <color rgb="FFFF0000"/>
        <rFont val="Arial"/>
        <family val="2"/>
        <charset val="204"/>
      </rPr>
      <t>Скидка  - 40%!!!!!!!!!!!</t>
    </r>
  </si>
  <si>
    <r>
      <t xml:space="preserve">Ягоды Годжи st        </t>
    </r>
    <r>
      <rPr>
        <b/>
        <sz val="10"/>
        <color rgb="FF000000"/>
        <rFont val="Arial"/>
        <family val="2"/>
        <charset val="204"/>
      </rPr>
      <t xml:space="preserve">   </t>
    </r>
    <r>
      <rPr>
        <b/>
        <sz val="10"/>
        <color rgb="FFFF0000"/>
        <rFont val="Arial"/>
        <family val="2"/>
        <charset val="204"/>
      </rPr>
      <t>Спецпредложение!!!</t>
    </r>
  </si>
  <si>
    <t>Крассула Sunset</t>
  </si>
  <si>
    <t>Сансевиерия Jamaiquina Queen</t>
  </si>
  <si>
    <t xml:space="preserve">                               тел. 8-938-147-57-46, 8-928-621-18-11 оптовый отдел</t>
  </si>
  <si>
    <t>Спатифиллум Sensation</t>
  </si>
  <si>
    <t xml:space="preserve">Фикус Melany  </t>
  </si>
  <si>
    <t>Филодендрон Ring Of Fire</t>
  </si>
  <si>
    <t>Кактус Mix Rondo</t>
  </si>
  <si>
    <t>Мелокактус Matanzanus</t>
  </si>
  <si>
    <t>Монстера Dubia (Редкость</t>
  </si>
  <si>
    <t>Нотокактус Mix</t>
  </si>
  <si>
    <t>Опунция Jamaicensis (Редкость</t>
  </si>
  <si>
    <t>Рипсалис Ov</t>
  </si>
  <si>
    <t>Сансевиерия Panthea</t>
  </si>
  <si>
    <t>Суккулент Excellent Mix</t>
  </si>
  <si>
    <t>Суккулент Mix</t>
  </si>
  <si>
    <t>Традесканция Pink Paradise</t>
  </si>
  <si>
    <t>Филодендрон Cherry Red</t>
  </si>
  <si>
    <t xml:space="preserve">Филодендрон Imperial Mix </t>
  </si>
  <si>
    <t>Филодендрон Mini Whit</t>
  </si>
  <si>
    <t>Филодендрон Prince Of Orange</t>
  </si>
  <si>
    <t>Филодендрон Sun Red</t>
  </si>
  <si>
    <t>Цитрус Limetta Rossa (гибрид лайма с мандарином</t>
  </si>
  <si>
    <t>Эуфорбия Milii Eos</t>
  </si>
  <si>
    <t>Эхинокактус Rainbow</t>
  </si>
  <si>
    <t>Эчеверия Magic Parel</t>
  </si>
  <si>
    <r>
      <t xml:space="preserve">Маранта Fiesta     </t>
    </r>
    <r>
      <rPr>
        <b/>
        <sz val="10"/>
        <color rgb="FFFF0000"/>
        <rFont val="Arial"/>
        <family val="2"/>
        <charset val="204"/>
      </rPr>
      <t>СПЕЦ ПРЕДЛОЖЕНИЕ!</t>
    </r>
  </si>
  <si>
    <r>
      <t xml:space="preserve">Кактус Gem         </t>
    </r>
    <r>
      <rPr>
        <b/>
        <sz val="10"/>
        <color rgb="FFFF0000"/>
        <rFont val="Arial"/>
        <family val="2"/>
        <charset val="204"/>
      </rPr>
      <t>СПЕЦ ПРЕДЛОЖЕНИЕ!</t>
    </r>
  </si>
  <si>
    <r>
      <t>Фатсия Variegata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    </t>
    </r>
    <r>
      <rPr>
        <b/>
        <sz val="10"/>
        <color rgb="FFFF0000"/>
        <rFont val="Arial"/>
        <family val="2"/>
        <charset val="204"/>
      </rPr>
      <t>СПЕЦ ПРЕДЛОЖЕНИЕ!</t>
    </r>
  </si>
  <si>
    <r>
      <t xml:space="preserve">Самшит st Sempervirens   </t>
    </r>
    <r>
      <rPr>
        <b/>
        <sz val="10"/>
        <color rgb="FFFF0000"/>
        <rFont val="Arial"/>
        <family val="2"/>
        <charset val="204"/>
      </rPr>
      <t>СПЕЦ ПРЕДЛОЖЕНИЕ!</t>
    </r>
  </si>
  <si>
    <t>Лиственница  Kaempf Boring Weeper штамб</t>
  </si>
  <si>
    <t>Аглаонема Romance Red</t>
  </si>
  <si>
    <t>Асплениум Nidus</t>
  </si>
  <si>
    <t>Бокарнея Recht</t>
  </si>
  <si>
    <t>Мурдания Bright Star</t>
  </si>
  <si>
    <t>Сансевиерия Cordova Variegated</t>
  </si>
  <si>
    <t>Сансевиерия Hybrid Panthea</t>
  </si>
  <si>
    <t>Фикус Benjamina Moclame</t>
  </si>
  <si>
    <t>Филодендрон Florida Ghost</t>
  </si>
  <si>
    <t>Филодендрон Rojo Congo</t>
  </si>
  <si>
    <t>Хойя Carnosa</t>
  </si>
  <si>
    <t>Хойя Kerrii Single</t>
  </si>
  <si>
    <t>Цикас Revoluta</t>
  </si>
  <si>
    <t>Шизматоглоттис Mottleyana</t>
  </si>
  <si>
    <t>Плант микс</t>
  </si>
  <si>
    <t>Ардизия Mini</t>
  </si>
  <si>
    <t>Гимнокалициум Glow Mi</t>
  </si>
  <si>
    <t>Крестовник Stapeliiformis</t>
  </si>
  <si>
    <t>Опунция Humifusa</t>
  </si>
  <si>
    <t>Опунция Quitensis</t>
  </si>
  <si>
    <t>Опунция Rufida Indigo</t>
  </si>
  <si>
    <t>Опунция Undulata</t>
  </si>
  <si>
    <t>Рафидофора Variegata</t>
  </si>
  <si>
    <t>Сансевиерия Jade Pagoda</t>
  </si>
  <si>
    <t>Саррацения Venosa</t>
  </si>
  <si>
    <t>Сулькоребуция Violacidermis</t>
  </si>
  <si>
    <t>Ферокактус Latispinus</t>
  </si>
  <si>
    <t>Фикус Melany</t>
  </si>
  <si>
    <t>Филодендрон Choco Empress</t>
  </si>
  <si>
    <t>Хавортия Variegata</t>
  </si>
  <si>
    <t>Хедера Christmas Tree</t>
  </si>
  <si>
    <t>Хедера Heart</t>
  </si>
  <si>
    <t>Хедера Ov</t>
  </si>
  <si>
    <t>Циссус Striata</t>
  </si>
  <si>
    <t>Эуфорбия Crestata</t>
  </si>
  <si>
    <t>Эуфорбия Crestata Green</t>
  </si>
  <si>
    <t>Эуфорбия Handiensis</t>
  </si>
  <si>
    <t>Эуфорбия Horrida Mostruosa</t>
  </si>
  <si>
    <t>Эуфорбия Inconstantia</t>
  </si>
  <si>
    <t>Эуфорбия Lenewtonii</t>
  </si>
  <si>
    <t>Эуфорбия Leucodendron Crestata</t>
  </si>
  <si>
    <t>Эуфорбия Meloformis Variegata</t>
  </si>
  <si>
    <t>Эуфорбия Polyacantha</t>
  </si>
  <si>
    <t>Эуфорбия Stellata</t>
  </si>
  <si>
    <t xml:space="preserve">Эуфорбия Trigona Rubra </t>
  </si>
  <si>
    <t>Эуфорбия White Ghost</t>
  </si>
  <si>
    <t>Эхинокактус Brevispinus</t>
  </si>
  <si>
    <t>Эчеверия Benitsuka</t>
  </si>
  <si>
    <t>Аглаонема Silver Bay</t>
  </si>
  <si>
    <t>Аглаонема Silver Queen C</t>
  </si>
  <si>
    <t>Араукария Heterophyl</t>
  </si>
  <si>
    <t>Дипсис Lutescens</t>
  </si>
  <si>
    <t>Калатея Gem 4 Srt</t>
  </si>
  <si>
    <t>Калатея Medallion</t>
  </si>
  <si>
    <t>Ктенанта Burle-Marxii</t>
  </si>
  <si>
    <t>Спатифиллум Sensation Variegata</t>
  </si>
  <si>
    <t>Стрелиция Nicolai</t>
  </si>
  <si>
    <t>Стрелиция Nicolai 2 рр</t>
  </si>
  <si>
    <t>Цитрус Limetta ОГОНЬ !!!</t>
  </si>
  <si>
    <r>
      <t xml:space="preserve">Спатифиллум Strauss </t>
    </r>
    <r>
      <rPr>
        <b/>
        <sz val="10"/>
        <color rgb="FFFF0000"/>
        <rFont val="Arial"/>
        <family val="2"/>
        <charset val="204"/>
      </rPr>
      <t>спец предложение</t>
    </r>
  </si>
  <si>
    <t>Азалия Mix</t>
  </si>
  <si>
    <t>Азалия Mix штамб</t>
  </si>
  <si>
    <t>Кипарис Goldcrest Wilma</t>
  </si>
  <si>
    <t>Агава Victoriae-reginae</t>
  </si>
  <si>
    <t>Алоказия Flying Squid</t>
  </si>
  <si>
    <t>Алоказия Longiloba Silver</t>
  </si>
  <si>
    <t>Алоказия Reticulata</t>
  </si>
  <si>
    <t>Алоказия Tiny Dancers</t>
  </si>
  <si>
    <t>Калатея Warscewiczii</t>
  </si>
  <si>
    <t>Папоротник Mix</t>
  </si>
  <si>
    <t xml:space="preserve">Сансевиерия Comet Canoe </t>
  </si>
  <si>
    <t>Сансевиерия Inti Mini</t>
  </si>
  <si>
    <t>Сансевиерия Kirkii Silver Blue</t>
  </si>
  <si>
    <t>Сансевиерия Marscha Anjani</t>
  </si>
  <si>
    <t>Сансевиерия Victoria</t>
  </si>
  <si>
    <t>Эуфорбия Lactea Cristata</t>
  </si>
  <si>
    <t xml:space="preserve">Эуфорбия Mammillaris Variegata </t>
  </si>
  <si>
    <t>Эчеверия Cubic Frost</t>
  </si>
  <si>
    <t>Эчеверия Frosty Cristata</t>
  </si>
  <si>
    <t>Эчеверия Madiba</t>
  </si>
  <si>
    <t>Араукария Heterophylla</t>
  </si>
  <si>
    <t>Дидимохлена Truncatula</t>
  </si>
  <si>
    <t>Калатея Velvet Glory (очень красивая и редкая)</t>
  </si>
  <si>
    <t>Камелия Mix (редкие сорта)</t>
  </si>
  <si>
    <t>Платицериум Alcicorne</t>
  </si>
  <si>
    <t>Птерис Cretica Albolineata</t>
  </si>
  <si>
    <t>Птерис Cretica Mayii</t>
  </si>
  <si>
    <t>Птерис Evergemiensis</t>
  </si>
  <si>
    <t>Филодендрон Black Cardinal</t>
  </si>
  <si>
    <t>Хедера Shamrock</t>
  </si>
  <si>
    <t>Хедера Shamrock (на кольце)</t>
  </si>
  <si>
    <t>Хедера Yellow</t>
  </si>
  <si>
    <t>55</t>
  </si>
  <si>
    <t>2</t>
  </si>
  <si>
    <t>27</t>
  </si>
  <si>
    <t>8</t>
  </si>
  <si>
    <t>980</t>
  </si>
  <si>
    <t>4290</t>
  </si>
  <si>
    <t>1580</t>
  </si>
  <si>
    <t>860</t>
  </si>
  <si>
    <t>850</t>
  </si>
  <si>
    <t>450</t>
  </si>
  <si>
    <t>2990</t>
  </si>
  <si>
    <t>2690</t>
  </si>
  <si>
    <t>2790</t>
  </si>
  <si>
    <t>1190</t>
  </si>
  <si>
    <t>2380</t>
  </si>
  <si>
    <t>540</t>
  </si>
  <si>
    <t>285</t>
  </si>
  <si>
    <t>890</t>
  </si>
  <si>
    <t>1380</t>
  </si>
  <si>
    <t>Хедера Shamrock (на кольце) от 4 шт.</t>
  </si>
  <si>
    <t>Фаленопсис 2st Menton</t>
  </si>
  <si>
    <t>Алоказия Baginda Black Magic</t>
  </si>
  <si>
    <t>Алоказия Amazonica Platinum</t>
  </si>
  <si>
    <t>Асплениум Nidus Dakila</t>
  </si>
  <si>
    <t>Кактус Special Mix</t>
  </si>
  <si>
    <t>Куссония Spicata</t>
  </si>
  <si>
    <t>Монстера Obliqua Dubia</t>
  </si>
  <si>
    <t>Монстера Siltepecana</t>
  </si>
  <si>
    <t>Монстера Standleyana Variagata</t>
  </si>
  <si>
    <t xml:space="preserve">Непентес Mirabilis </t>
  </si>
  <si>
    <t>Опунция Jamaicensis</t>
  </si>
  <si>
    <t>Опунция Rubescens</t>
  </si>
  <si>
    <t>Пеперомия Columbiana</t>
  </si>
  <si>
    <t xml:space="preserve">Пеперомия Columbiana Metallica </t>
  </si>
  <si>
    <t>Птерис Ensiformis</t>
  </si>
  <si>
    <t>Саррацения Purpurea Montana</t>
  </si>
  <si>
    <t>Сингониум Podophyllum Varigata Al</t>
  </si>
  <si>
    <t>Фикус Elastica</t>
  </si>
  <si>
    <t>Фикус Triangularis</t>
  </si>
  <si>
    <t>Филодендрон Birkin-congo</t>
  </si>
  <si>
    <t>Филодендрон Cordatum Fibraecatap</t>
  </si>
  <si>
    <t>Филодендрон Dino Feet</t>
  </si>
  <si>
    <t>Филодендрон El Choco Red</t>
  </si>
  <si>
    <t>Филодендрон Erubescens Florida B</t>
  </si>
  <si>
    <t>Филодендрон Erubescens Mc Finale</t>
  </si>
  <si>
    <t>Филодендрон Erubescens Prince Of Orange</t>
  </si>
  <si>
    <t>Филодендрон Hederaceum Rio</t>
  </si>
  <si>
    <t>Филодендрон Hybrid Ring Of Fire</t>
  </si>
  <si>
    <t>Филодендрон Jose Buono</t>
  </si>
  <si>
    <t>Филодендрон Scandens Neonl</t>
  </si>
  <si>
    <t>Филодендрон mix</t>
  </si>
  <si>
    <t>Хавортия Fasciata Limifolia</t>
  </si>
  <si>
    <t>Хойя Kerrii</t>
  </si>
  <si>
    <t>Шлюмбергера Geel</t>
  </si>
  <si>
    <t>Эхмея Tayoensis</t>
  </si>
  <si>
    <t>Пеперомия Caperata Cayenne</t>
  </si>
  <si>
    <t>Плант микс (Алоказия Венти, Филодендрон Блек Кардинал, Стрелиция Регина, Алоказия Лоу Райдер)</t>
  </si>
  <si>
    <t>Фикус Robusta (Кустовая пышная форма)</t>
  </si>
  <si>
    <t>Алоказия Platinum (Оч крупная</t>
  </si>
  <si>
    <t>Алоказия Regal Shields</t>
  </si>
  <si>
    <t>Замиокулькас Zenzi 4+</t>
  </si>
  <si>
    <t>Калатея Gem 3 Srt Спец предл</t>
  </si>
  <si>
    <t xml:space="preserve">Калатея Ornata НОВИНКА !! Оч красивая </t>
  </si>
  <si>
    <t>Калатея Ov</t>
  </si>
  <si>
    <t xml:space="preserve">Калатея Warscewiczii Цветет белыми цветами (Взрослая </t>
  </si>
  <si>
    <t>Сансевиерия Dragon Tongue Спираль/новинка</t>
  </si>
  <si>
    <t>Стрелиция Regina (Цветущая</t>
  </si>
  <si>
    <t>Фаленопсис 1st Mix 6+</t>
  </si>
  <si>
    <t>Филодендрон Imperial Green</t>
  </si>
  <si>
    <t>Филодендрон Ivory Vein</t>
  </si>
  <si>
    <t>Шлюмбергера Mix 30+</t>
  </si>
  <si>
    <t>Эпипремнум Happy Leaf</t>
  </si>
  <si>
    <t>7</t>
  </si>
  <si>
    <t>Диффенбахия Green Magic</t>
  </si>
  <si>
    <t>Фикус Be Twilight</t>
  </si>
  <si>
    <t>Фаленопсис Gemengd 1 st 70cm</t>
  </si>
  <si>
    <r>
      <t xml:space="preserve">Даваллия Fejeensis (Паучьи Лапки)    </t>
    </r>
    <r>
      <rPr>
        <b/>
        <sz val="10"/>
        <color rgb="FFFF0000"/>
        <rFont val="Arial"/>
        <family val="2"/>
        <charset val="204"/>
      </rPr>
      <t>СПЕЦПРЕДЛОЖЕНИЕ!!!!</t>
    </r>
  </si>
  <si>
    <r>
      <t xml:space="preserve">Калатея White Miracle   </t>
    </r>
    <r>
      <rPr>
        <b/>
        <sz val="10"/>
        <color rgb="FFFF0000"/>
        <rFont val="Arial"/>
        <family val="2"/>
        <charset val="204"/>
      </rPr>
      <t>СПЕЦПРЕДЛОЖЕНИЕ!!!!</t>
    </r>
  </si>
  <si>
    <r>
      <t xml:space="preserve">Калатея Orbifolia </t>
    </r>
    <r>
      <rPr>
        <b/>
        <sz val="10"/>
        <color rgb="FFFF0000"/>
        <rFont val="Arial"/>
        <family val="2"/>
        <charset val="204"/>
      </rPr>
      <t>СПЕЦПРЕДЛОЖЕНИЕ!!!!</t>
    </r>
  </si>
  <si>
    <r>
      <t xml:space="preserve">Фикус Boucle  Редкий с закрученным листом  </t>
    </r>
    <r>
      <rPr>
        <b/>
        <sz val="10"/>
        <color rgb="FFFF0000"/>
        <rFont val="Arial"/>
        <family val="2"/>
        <charset val="204"/>
      </rPr>
      <t xml:space="preserve"> СПЕЦПРЕДЛОЖЕНИЕ!!!!</t>
    </r>
  </si>
  <si>
    <r>
      <t xml:space="preserve">Филодендрон Moonlight       </t>
    </r>
    <r>
      <rPr>
        <b/>
        <sz val="10"/>
        <color rgb="FFFF0000"/>
        <rFont val="Arial"/>
        <family val="2"/>
        <charset val="204"/>
      </rPr>
      <t>СПЕЦПРЕДЛОЖЕНИЕ!!!!</t>
    </r>
  </si>
  <si>
    <r>
      <t xml:space="preserve">Хойя Serpens Mathilde     </t>
    </r>
    <r>
      <rPr>
        <b/>
        <sz val="10"/>
        <color rgb="FFFF0000"/>
        <rFont val="Arial"/>
        <family val="2"/>
        <charset val="204"/>
      </rPr>
      <t xml:space="preserve">  СПЕЦПРЕДЛОЖЕНИЕ!!!!</t>
    </r>
  </si>
  <si>
    <r>
      <t xml:space="preserve">Хойя Carnosa Australis    </t>
    </r>
    <r>
      <rPr>
        <b/>
        <sz val="10"/>
        <color rgb="FFFF0000"/>
        <rFont val="Arial"/>
        <family val="2"/>
        <charset val="204"/>
      </rPr>
      <t>СПЕЦПРЕДЛОЖЕНИЕ!!!!</t>
    </r>
  </si>
  <si>
    <r>
      <t xml:space="preserve">Фаленопсис 1st Wildcat     </t>
    </r>
    <r>
      <rPr>
        <b/>
        <sz val="10"/>
        <color rgb="FFFF0000"/>
        <rFont val="Arial"/>
        <family val="2"/>
        <charset val="204"/>
      </rPr>
      <t>СПЕЦПРЕДЛОЖЕНИЕ!!!!</t>
    </r>
  </si>
  <si>
    <r>
      <t xml:space="preserve">Сансевиерия Sweet Almond Silver    </t>
    </r>
    <r>
      <rPr>
        <b/>
        <sz val="10"/>
        <color rgb="FFFF0000"/>
        <rFont val="Arial"/>
        <family val="2"/>
        <charset val="204"/>
      </rPr>
      <t>СПЕЦПРЕДЛОЖЕНИЕ!!!</t>
    </r>
  </si>
  <si>
    <r>
      <t xml:space="preserve">Сансевиерия Samurai         </t>
    </r>
    <r>
      <rPr>
        <b/>
        <sz val="10"/>
        <color rgb="FFFF0000"/>
        <rFont val="Arial"/>
        <family val="2"/>
        <charset val="204"/>
      </rPr>
      <t xml:space="preserve"> СПЕЦПРЕДЛОЖЕНИЕ!!!</t>
    </r>
  </si>
  <si>
    <r>
      <t xml:space="preserve">Сансевиерия Francisii       </t>
    </r>
    <r>
      <rPr>
        <b/>
        <sz val="10"/>
        <color rgb="FFFF0000"/>
        <rFont val="Arial"/>
        <family val="2"/>
        <charset val="204"/>
      </rPr>
      <t>СПЕЦПРЕДЛОЖЕНИЕ!!!</t>
    </r>
  </si>
  <si>
    <t>Калатея Gem 4Srt</t>
  </si>
  <si>
    <t>Птерис Evergemienis</t>
  </si>
  <si>
    <t>Филодендрон Ring of fire</t>
  </si>
  <si>
    <t>Филодендрон Sunlight</t>
  </si>
  <si>
    <t>Шлюмбергера Ov</t>
  </si>
  <si>
    <t>Шлюмбергера Ov от 5 шт.</t>
  </si>
  <si>
    <r>
      <t xml:space="preserve">Алоказия Tiny Dancer (Крошечная Танцовщица) </t>
    </r>
    <r>
      <rPr>
        <b/>
        <sz val="10"/>
        <color rgb="FFFF0000"/>
        <rFont val="Arial"/>
        <family val="2"/>
        <charset val="204"/>
      </rPr>
      <t>СПЕЦПРЕДЛОЖЕНИЕ!!!!</t>
    </r>
  </si>
  <si>
    <r>
      <t xml:space="preserve">Прайс компании Флориссима на 14.01.2026               </t>
    </r>
    <r>
      <rPr>
        <i/>
        <sz val="18"/>
        <color rgb="FF000000"/>
        <rFont val="Arial"/>
        <family val="2"/>
        <charset val="204"/>
      </rPr>
      <t xml:space="preserve">               </t>
    </r>
  </si>
  <si>
    <t>Антуриум Baby Purple</t>
  </si>
  <si>
    <t>Антуриум Chelsey Chocolate</t>
  </si>
  <si>
    <t>Антуриум Chrystallinum</t>
  </si>
  <si>
    <t>Антуриум Easy Red</t>
  </si>
  <si>
    <t>Антуриум Idaho</t>
  </si>
  <si>
    <t>Антуриум New Pink</t>
  </si>
  <si>
    <t>Антуриум Paris Black</t>
  </si>
  <si>
    <t>Антуриум Perito Brown</t>
  </si>
  <si>
    <t>Антуриум Turenza</t>
  </si>
  <si>
    <t>Асплениум Gem</t>
  </si>
  <si>
    <t>Асплениум Hurricane(Новинка! Спираль!</t>
  </si>
  <si>
    <t>Асплениум Osaka</t>
  </si>
  <si>
    <t>Бегония Gem</t>
  </si>
  <si>
    <t>Гавайский микс</t>
  </si>
  <si>
    <t>Замиокулькас Ov</t>
  </si>
  <si>
    <t>Замиокулькас Raven</t>
  </si>
  <si>
    <t>Кактус Aparte Mix</t>
  </si>
  <si>
    <t>Кактус Mix</t>
  </si>
  <si>
    <t>Кактусы+Суккуленты Mix</t>
  </si>
  <si>
    <t>Крассула Ibrida Variegat</t>
  </si>
  <si>
    <t>Ливистона Rotundifolia в корзине с дек кокосами</t>
  </si>
  <si>
    <t>Ликуала Grandis</t>
  </si>
  <si>
    <t>Литопс Mix(Очень много в горшке</t>
  </si>
  <si>
    <t>Монстера Monkey Leaf</t>
  </si>
  <si>
    <t>Такка Ov (Черный цветок.Эксклюзив!!</t>
  </si>
  <si>
    <t>Филодендрон Pink Princess</t>
  </si>
  <si>
    <t>Филодендрон Snowdrift</t>
  </si>
  <si>
    <t>Финик Canariensis</t>
  </si>
  <si>
    <t>Хильдевинтера Colademononis</t>
  </si>
  <si>
    <t>Аглаонема Greyhound</t>
  </si>
  <si>
    <t>Аглаонема Peacock</t>
  </si>
  <si>
    <t>Азалия Gem</t>
  </si>
  <si>
    <t>Алоказия Polly</t>
  </si>
  <si>
    <t>Антуриум Minnesota (Очень крупный</t>
  </si>
  <si>
    <t>Бегония Du Gem</t>
  </si>
  <si>
    <t>Диффенбахия Compacta</t>
  </si>
  <si>
    <t>Диффенбахия Memoria Corsii(Шикарная.Огромная</t>
  </si>
  <si>
    <t>Замиокулькас 4+</t>
  </si>
  <si>
    <t>Кактус Gem 18 Srt</t>
  </si>
  <si>
    <t>Кактус Ov (Огромный)</t>
  </si>
  <si>
    <t>Кактус Ov (Супер сорта поменьше</t>
  </si>
  <si>
    <t>Каланхое Mix</t>
  </si>
  <si>
    <t>Калатея Gem 2 Srt</t>
  </si>
  <si>
    <t>Калатея Gem 3 Srt</t>
  </si>
  <si>
    <t>Калатея Whitestar</t>
  </si>
  <si>
    <t>Спатифиллум Diamond</t>
  </si>
  <si>
    <t>Спатифиллум Sweet Chico</t>
  </si>
  <si>
    <t>Стефанотис Ov 3-5 цветоносов !</t>
  </si>
  <si>
    <t>Фаленопсис 1st Cascade Mix</t>
  </si>
  <si>
    <t>Фаленопсис 1st Mix 9+</t>
  </si>
  <si>
    <t>Фаленопсис 1st Wildcat 9+</t>
  </si>
  <si>
    <t>Фатсия Ov</t>
  </si>
  <si>
    <t>Фатсия Ov в 17!!</t>
  </si>
  <si>
    <t>Фикус Danielle</t>
  </si>
  <si>
    <t>Фикус Samantha</t>
  </si>
  <si>
    <t>Фикус Twilight</t>
  </si>
  <si>
    <t>Филодендрон Birkin в 15!!!</t>
  </si>
  <si>
    <t>Хамедорея Elegans</t>
  </si>
  <si>
    <t>Хризантема Double Mix</t>
  </si>
  <si>
    <t>Шлюмбергера Gem 3 Kl</t>
  </si>
  <si>
    <t>Шлюмбергера Gem 3 Kl (В 13!! Крупный куст</t>
  </si>
  <si>
    <t>Эхмея Primera</t>
  </si>
  <si>
    <t>Юкка 1рр (Оч мощная)</t>
  </si>
  <si>
    <t>Юкка 3рр</t>
  </si>
  <si>
    <t>Юкка Maya 3рр штамб</t>
  </si>
  <si>
    <t>Фаленопсис 1st</t>
  </si>
  <si>
    <t>Фаленопсис 2st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</si>
</sst>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color rgb="FF000000"/>
      <name val="Calibri"/>
      <charset val="13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8"/>
      <color rgb="FF000000"/>
      <name val="Arial"/>
      <family val="2"/>
      <charset val="204"/>
    </font>
    <font>
      <i/>
      <sz val="18"/>
      <color rgb="FF00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2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9933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EE2F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rgb="FFFFCC99"/>
      </patternFill>
    </fill>
    <fill>
      <patternFill patternType="solid">
        <fgColor rgb="FFFEE2FB"/>
        <bgColor rgb="FFFFCC99"/>
      </patternFill>
    </fill>
    <fill>
      <patternFill patternType="solid">
        <fgColor theme="5" tint="0.59999389629810485"/>
        <bgColor rgb="FFFFCC99"/>
      </patternFill>
    </fill>
    <fill>
      <patternFill patternType="solid">
        <fgColor rgb="FF99CC00"/>
        <bgColor rgb="FF99CC00"/>
      </patternFill>
    </fill>
    <fill>
      <patternFill patternType="solid">
        <fgColor rgb="FFFF99CC"/>
        <bgColor rgb="FF99CC00"/>
      </patternFill>
    </fill>
    <fill>
      <patternFill patternType="solid">
        <fgColor rgb="FFFF9933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rgb="FF008080"/>
      </patternFill>
    </fill>
    <fill>
      <patternFill patternType="solid">
        <fgColor rgb="FFEAEAEA"/>
        <bgColor rgb="FFEAEAEA"/>
      </patternFill>
    </fill>
    <fill>
      <patternFill patternType="solid">
        <fgColor rgb="FF00B0F0"/>
        <bgColor rgb="FF00CCFF"/>
      </patternFill>
    </fill>
    <fill>
      <patternFill patternType="solid">
        <fgColor theme="5" tint="0.59999389629810485"/>
        <bgColor rgb="FFEAEAEA"/>
      </patternFill>
    </fill>
    <fill>
      <patternFill patternType="solid">
        <fgColor theme="7" tint="0.79995117038483843"/>
        <bgColor rgb="FFEAEAEA"/>
      </patternFill>
    </fill>
    <fill>
      <patternFill patternType="solid">
        <fgColor rgb="FFFF00FF"/>
        <bgColor rgb="FFFF00FF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rgb="FFFF9933"/>
        <bgColor rgb="FFFF9900"/>
      </patternFill>
    </fill>
    <fill>
      <patternFill patternType="solid">
        <fgColor theme="7"/>
        <bgColor rgb="FFFFCC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0" tint="-0.34998626667073579"/>
        <bgColor rgb="FFD0CECE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FF99CC"/>
      </patternFill>
    </fill>
    <fill>
      <patternFill patternType="solid">
        <fgColor rgb="FFFFFF00"/>
        <bgColor rgb="FFFF99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0" fillId="0" borderId="0"/>
    <xf numFmtId="0" fontId="6" fillId="0" borderId="0"/>
  </cellStyleXfs>
  <cellXfs count="185">
    <xf numFmtId="0" fontId="0" fillId="0" borderId="0" xfId="0"/>
    <xf numFmtId="1" fontId="4" fillId="24" borderId="1" xfId="0" applyNumberFormat="1" applyFont="1" applyFill="1" applyBorder="1" applyAlignment="1">
      <alignment horizontal="center" vertical="center"/>
    </xf>
    <xf numFmtId="1" fontId="5" fillId="26" borderId="1" xfId="0" applyNumberFormat="1" applyFont="1" applyFill="1" applyBorder="1" applyAlignment="1">
      <alignment horizontal="center"/>
    </xf>
    <xf numFmtId="1" fontId="4" fillId="27" borderId="1" xfId="0" applyNumberFormat="1" applyFont="1" applyFill="1" applyBorder="1" applyAlignment="1">
      <alignment horizontal="center"/>
    </xf>
    <xf numFmtId="0" fontId="2" fillId="23" borderId="1" xfId="0" applyFont="1" applyFill="1" applyBorder="1" applyAlignment="1" applyProtection="1">
      <alignment horizontal="center" vertical="top"/>
      <protection locked="0"/>
    </xf>
    <xf numFmtId="1" fontId="2" fillId="23" borderId="1" xfId="0" applyNumberFormat="1" applyFont="1" applyFill="1" applyBorder="1" applyAlignment="1" applyProtection="1">
      <alignment horizontal="center" vertical="top"/>
      <protection locked="0"/>
    </xf>
    <xf numFmtId="0" fontId="6" fillId="23" borderId="1" xfId="0" applyFont="1" applyFill="1" applyBorder="1" applyAlignment="1" applyProtection="1">
      <alignment horizontal="center" vertical="top"/>
      <protection locked="0"/>
    </xf>
    <xf numFmtId="1" fontId="6" fillId="23" borderId="1" xfId="0" applyNumberFormat="1" applyFont="1" applyFill="1" applyBorder="1" applyAlignment="1" applyProtection="1">
      <alignment horizontal="center" vertical="top"/>
      <protection locked="0"/>
    </xf>
    <xf numFmtId="0" fontId="2" fillId="23" borderId="1" xfId="0" applyFont="1" applyFill="1" applyBorder="1" applyAlignment="1" applyProtection="1">
      <alignment horizontal="center" vertical="center"/>
      <protection locked="0"/>
    </xf>
    <xf numFmtId="1" fontId="2" fillId="23" borderId="1" xfId="0" applyNumberFormat="1" applyFont="1" applyFill="1" applyBorder="1" applyAlignment="1" applyProtection="1">
      <alignment horizontal="center" vertical="center"/>
      <protection locked="0"/>
    </xf>
    <xf numFmtId="0" fontId="3" fillId="23" borderId="1" xfId="0" applyFont="1" applyFill="1" applyBorder="1" applyAlignment="1">
      <alignment horizontal="center" vertical="center"/>
    </xf>
    <xf numFmtId="0" fontId="6" fillId="28" borderId="1" xfId="0" applyFont="1" applyFill="1" applyBorder="1" applyAlignment="1">
      <alignment horizontal="center" vertical="top"/>
    </xf>
    <xf numFmtId="0" fontId="6" fillId="23" borderId="1" xfId="0" applyFont="1" applyFill="1" applyBorder="1" applyAlignment="1" applyProtection="1">
      <alignment horizontal="center"/>
      <protection locked="0"/>
    </xf>
    <xf numFmtId="1" fontId="6" fillId="23" borderId="1" xfId="0" applyNumberFormat="1" applyFont="1" applyFill="1" applyBorder="1" applyAlignment="1" applyProtection="1">
      <alignment horizontal="center"/>
      <protection locked="0"/>
    </xf>
    <xf numFmtId="0" fontId="2" fillId="33" borderId="1" xfId="0" applyFont="1" applyFill="1" applyBorder="1" applyAlignment="1" applyProtection="1">
      <alignment horizontal="left" vertical="center"/>
      <protection locked="0"/>
    </xf>
    <xf numFmtId="0" fontId="2" fillId="32" borderId="1" xfId="0" applyFont="1" applyFill="1" applyBorder="1" applyAlignment="1" applyProtection="1">
      <alignment horizontal="center" vertical="center"/>
      <protection locked="0"/>
    </xf>
    <xf numFmtId="1" fontId="2" fillId="32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left" vertical="center"/>
      <protection locked="0"/>
    </xf>
    <xf numFmtId="0" fontId="6" fillId="33" borderId="1" xfId="0" applyFont="1" applyFill="1" applyBorder="1" applyAlignment="1">
      <alignment horizontal="left" vertical="top" wrapText="1"/>
    </xf>
    <xf numFmtId="0" fontId="2" fillId="33" borderId="1" xfId="0" applyFont="1" applyFill="1" applyBorder="1" applyAlignment="1" applyProtection="1">
      <alignment horizontal="left" vertical="top"/>
      <protection locked="0"/>
    </xf>
    <xf numFmtId="1" fontId="5" fillId="31" borderId="1" xfId="0" applyNumberFormat="1" applyFont="1" applyFill="1" applyBorder="1" applyAlignment="1">
      <alignment horizontal="center"/>
    </xf>
    <xf numFmtId="1" fontId="5" fillId="24" borderId="1" xfId="0" applyNumberFormat="1" applyFont="1" applyFill="1" applyBorder="1" applyAlignment="1">
      <alignment horizontal="center"/>
    </xf>
    <xf numFmtId="1" fontId="5" fillId="24" borderId="1" xfId="0" applyNumberFormat="1" applyFont="1" applyFill="1" applyBorder="1" applyAlignment="1">
      <alignment horizontal="center" vertical="center"/>
    </xf>
    <xf numFmtId="1" fontId="5" fillId="24" borderId="5" xfId="0" applyNumberFormat="1" applyFont="1" applyFill="1" applyBorder="1" applyAlignment="1">
      <alignment horizontal="center"/>
    </xf>
    <xf numFmtId="1" fontId="9" fillId="24" borderId="1" xfId="1" applyNumberFormat="1" applyFont="1" applyFill="1" applyBorder="1" applyAlignment="1">
      <alignment horizontal="center" vertical="center"/>
    </xf>
    <xf numFmtId="1" fontId="5" fillId="31" borderId="5" xfId="0" applyNumberFormat="1" applyFont="1" applyFill="1" applyBorder="1" applyAlignment="1">
      <alignment horizontal="center"/>
    </xf>
    <xf numFmtId="1" fontId="5" fillId="24" borderId="5" xfId="0" applyNumberFormat="1" applyFont="1" applyFill="1" applyBorder="1" applyAlignment="1">
      <alignment horizontal="center" vertical="center"/>
    </xf>
    <xf numFmtId="1" fontId="5" fillId="31" borderId="12" xfId="0" applyNumberFormat="1" applyFont="1" applyFill="1" applyBorder="1" applyAlignment="1">
      <alignment horizontal="center"/>
    </xf>
    <xf numFmtId="1" fontId="5" fillId="22" borderId="5" xfId="0" applyNumberFormat="1" applyFont="1" applyFill="1" applyBorder="1" applyAlignment="1">
      <alignment horizontal="center" vertical="center" wrapText="1"/>
    </xf>
    <xf numFmtId="1" fontId="5" fillId="0" borderId="0" xfId="0" applyNumberFormat="1" applyFont="1"/>
    <xf numFmtId="1" fontId="4" fillId="27" borderId="5" xfId="0" applyNumberFormat="1" applyFont="1" applyFill="1" applyBorder="1" applyAlignment="1">
      <alignment horizontal="center"/>
    </xf>
    <xf numFmtId="1" fontId="4" fillId="27" borderId="1" xfId="0" applyNumberFormat="1" applyFont="1" applyFill="1" applyBorder="1" applyAlignment="1">
      <alignment horizontal="center" vertical="center"/>
    </xf>
    <xf numFmtId="1" fontId="5" fillId="26" borderId="1" xfId="0" applyNumberFormat="1" applyFont="1" applyFill="1" applyBorder="1" applyAlignment="1">
      <alignment horizontal="center" vertical="center"/>
    </xf>
    <xf numFmtId="1" fontId="5" fillId="26" borderId="5" xfId="0" applyNumberFormat="1" applyFont="1" applyFill="1" applyBorder="1" applyAlignment="1">
      <alignment horizontal="center"/>
    </xf>
    <xf numFmtId="1" fontId="5" fillId="26" borderId="5" xfId="0" applyNumberFormat="1" applyFont="1" applyFill="1" applyBorder="1" applyAlignment="1">
      <alignment horizontal="center" vertical="center"/>
    </xf>
    <xf numFmtId="1" fontId="4" fillId="27" borderId="5" xfId="0" applyNumberFormat="1" applyFont="1" applyFill="1" applyBorder="1" applyAlignment="1">
      <alignment horizontal="center" vertical="center"/>
    </xf>
    <xf numFmtId="1" fontId="8" fillId="26" borderId="5" xfId="0" applyNumberFormat="1" applyFont="1" applyFill="1" applyBorder="1" applyAlignment="1">
      <alignment horizontal="center"/>
    </xf>
    <xf numFmtId="1" fontId="8" fillId="27" borderId="5" xfId="0" applyNumberFormat="1" applyFont="1" applyFill="1" applyBorder="1" applyAlignment="1">
      <alignment horizontal="center"/>
    </xf>
    <xf numFmtId="1" fontId="8" fillId="27" borderId="5" xfId="0" applyNumberFormat="1" applyFont="1" applyFill="1" applyBorder="1" applyAlignment="1">
      <alignment horizontal="center" vertical="center"/>
    </xf>
    <xf numFmtId="1" fontId="4" fillId="27" borderId="4" xfId="0" applyNumberFormat="1" applyFont="1" applyFill="1" applyBorder="1" applyAlignment="1">
      <alignment horizontal="center"/>
    </xf>
    <xf numFmtId="1" fontId="5" fillId="26" borderId="13" xfId="0" applyNumberFormat="1" applyFont="1" applyFill="1" applyBorder="1" applyAlignment="1">
      <alignment horizontal="center"/>
    </xf>
    <xf numFmtId="1" fontId="4" fillId="27" borderId="13" xfId="0" applyNumberFormat="1" applyFont="1" applyFill="1" applyBorder="1" applyAlignment="1">
      <alignment horizontal="center"/>
    </xf>
    <xf numFmtId="1" fontId="4" fillId="25" borderId="5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0" fontId="7" fillId="33" borderId="1" xfId="0" applyFont="1" applyFill="1" applyBorder="1" applyAlignment="1" applyProtection="1">
      <alignment horizontal="left" vertical="top"/>
      <protection locked="0"/>
    </xf>
    <xf numFmtId="1" fontId="8" fillId="31" borderId="5" xfId="0" applyNumberFormat="1" applyFont="1" applyFill="1" applyBorder="1" applyAlignment="1">
      <alignment horizontal="center"/>
    </xf>
    <xf numFmtId="0" fontId="2" fillId="33" borderId="1" xfId="3" applyFont="1" applyFill="1" applyBorder="1" applyAlignment="1" applyProtection="1">
      <alignment horizontal="left" vertical="center"/>
      <protection locked="0"/>
    </xf>
    <xf numFmtId="0" fontId="6" fillId="33" borderId="1" xfId="3" applyFont="1" applyFill="1" applyBorder="1" applyAlignment="1">
      <alignment vertical="center"/>
    </xf>
    <xf numFmtId="0" fontId="5" fillId="24" borderId="1" xfId="3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horizontal="center" vertical="center"/>
    </xf>
    <xf numFmtId="1" fontId="3" fillId="32" borderId="1" xfId="0" applyNumberFormat="1" applyFont="1" applyFill="1" applyBorder="1" applyAlignment="1">
      <alignment horizontal="center" vertical="top" shrinkToFit="1"/>
    </xf>
    <xf numFmtId="0" fontId="2" fillId="33" borderId="1" xfId="0" applyFont="1" applyFill="1" applyBorder="1" applyAlignment="1" applyProtection="1">
      <alignment horizontal="left" vertical="top" wrapText="1"/>
      <protection locked="0"/>
    </xf>
    <xf numFmtId="0" fontId="2" fillId="23" borderId="1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/>
      <protection locked="0"/>
    </xf>
    <xf numFmtId="1" fontId="6" fillId="23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" fontId="3" fillId="11" borderId="2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" fontId="3" fillId="12" borderId="5" xfId="0" applyNumberFormat="1" applyFont="1" applyFill="1" applyBorder="1" applyAlignment="1">
      <alignment horizontal="center" vertical="center"/>
    </xf>
    <xf numFmtId="1" fontId="17" fillId="12" borderId="5" xfId="0" applyNumberFormat="1" applyFont="1" applyFill="1" applyBorder="1" applyAlignment="1">
      <alignment horizontal="center" vertical="center"/>
    </xf>
    <xf numFmtId="3" fontId="5" fillId="12" borderId="5" xfId="0" applyNumberFormat="1" applyFont="1" applyFill="1" applyBorder="1" applyAlignment="1">
      <alignment horizontal="center" vertical="center"/>
    </xf>
    <xf numFmtId="1" fontId="3" fillId="12" borderId="6" xfId="0" applyNumberFormat="1" applyFont="1" applyFill="1" applyBorder="1" applyAlignment="1">
      <alignment horizontal="center" vertical="center"/>
    </xf>
    <xf numFmtId="0" fontId="3" fillId="9" borderId="0" xfId="0" applyFont="1" applyFill="1"/>
    <xf numFmtId="0" fontId="3" fillId="3" borderId="0" xfId="0" applyFont="1" applyFill="1"/>
    <xf numFmtId="0" fontId="3" fillId="13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3" fontId="5" fillId="13" borderId="2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18" borderId="0" xfId="0" applyFont="1" applyFill="1"/>
    <xf numFmtId="0" fontId="4" fillId="18" borderId="0" xfId="0" applyFont="1" applyFill="1"/>
    <xf numFmtId="0" fontId="3" fillId="16" borderId="9" xfId="0" applyFont="1" applyFill="1" applyBorder="1" applyAlignment="1">
      <alignment horizontal="center" vertical="center" wrapText="1"/>
    </xf>
    <xf numFmtId="0" fontId="3" fillId="16" borderId="0" xfId="0" applyFont="1" applyFill="1" applyAlignment="1">
      <alignment horizontal="center" vertical="center" wrapText="1"/>
    </xf>
    <xf numFmtId="0" fontId="4" fillId="16" borderId="0" xfId="0" applyFont="1" applyFill="1" applyAlignment="1">
      <alignment horizontal="center" vertical="center" wrapText="1"/>
    </xf>
    <xf numFmtId="0" fontId="6" fillId="4" borderId="4" xfId="0" applyFont="1" applyFill="1" applyBorder="1"/>
    <xf numFmtId="0" fontId="3" fillId="4" borderId="0" xfId="0" applyFont="1" applyFill="1"/>
    <xf numFmtId="0" fontId="20" fillId="20" borderId="2" xfId="0" applyFont="1" applyFill="1" applyBorder="1" applyAlignment="1">
      <alignment horizontal="center" vertical="center" wrapText="1"/>
    </xf>
    <xf numFmtId="0" fontId="20" fillId="20" borderId="3" xfId="0" applyFont="1" applyFill="1" applyBorder="1" applyAlignment="1">
      <alignment horizontal="center" vertical="center" wrapText="1"/>
    </xf>
    <xf numFmtId="0" fontId="21" fillId="20" borderId="3" xfId="0" applyFont="1" applyFill="1" applyBorder="1" applyAlignment="1">
      <alignment horizontal="center" vertical="center" wrapText="1"/>
    </xf>
    <xf numFmtId="3" fontId="22" fillId="20" borderId="3" xfId="0" applyNumberFormat="1" applyFont="1" applyFill="1" applyBorder="1" applyAlignment="1">
      <alignment horizontal="center" vertical="center" wrapText="1"/>
    </xf>
    <xf numFmtId="0" fontId="19" fillId="20" borderId="3" xfId="0" applyFont="1" applyFill="1" applyBorder="1" applyAlignment="1">
      <alignment horizontal="center" vertical="center" wrapText="1"/>
    </xf>
    <xf numFmtId="0" fontId="20" fillId="21" borderId="10" xfId="0" applyFont="1" applyFill="1" applyBorder="1" applyAlignment="1">
      <alignment horizontal="center" vertical="center" wrapText="1"/>
    </xf>
    <xf numFmtId="0" fontId="20" fillId="21" borderId="11" xfId="0" applyFont="1" applyFill="1" applyBorder="1" applyAlignment="1">
      <alignment horizontal="center" vertical="center" wrapText="1"/>
    </xf>
    <xf numFmtId="0" fontId="7" fillId="21" borderId="3" xfId="0" applyFont="1" applyFill="1" applyBorder="1" applyAlignment="1">
      <alignment horizontal="center" vertical="center" wrapText="1"/>
    </xf>
    <xf numFmtId="3" fontId="22" fillId="21" borderId="11" xfId="0" applyNumberFormat="1" applyFont="1" applyFill="1" applyBorder="1" applyAlignment="1">
      <alignment horizontal="center" vertical="center" wrapText="1"/>
    </xf>
    <xf numFmtId="0" fontId="19" fillId="21" borderId="11" xfId="0" applyFont="1" applyFill="1" applyBorder="1" applyAlignment="1">
      <alignment horizontal="center" vertical="center" wrapText="1"/>
    </xf>
    <xf numFmtId="0" fontId="3" fillId="5" borderId="0" xfId="0" applyFont="1" applyFill="1"/>
    <xf numFmtId="0" fontId="6" fillId="9" borderId="0" xfId="0" applyFont="1" applyFill="1"/>
    <xf numFmtId="0" fontId="6" fillId="6" borderId="0" xfId="0" applyFont="1" applyFill="1"/>
    <xf numFmtId="0" fontId="5" fillId="9" borderId="0" xfId="0" applyFont="1" applyFill="1"/>
    <xf numFmtId="0" fontId="5" fillId="6" borderId="0" xfId="0" applyFont="1" applyFill="1"/>
    <xf numFmtId="0" fontId="3" fillId="6" borderId="0" xfId="0" applyFont="1" applyFill="1"/>
    <xf numFmtId="0" fontId="8" fillId="9" borderId="0" xfId="0" applyFont="1" applyFill="1"/>
    <xf numFmtId="0" fontId="8" fillId="0" borderId="0" xfId="0" applyFont="1"/>
    <xf numFmtId="0" fontId="2" fillId="23" borderId="5" xfId="0" applyFont="1" applyFill="1" applyBorder="1" applyAlignment="1" applyProtection="1">
      <alignment horizontal="center" vertical="center"/>
      <protection locked="0"/>
    </xf>
    <xf numFmtId="1" fontId="2" fillId="23" borderId="2" xfId="0" applyNumberFormat="1" applyFont="1" applyFill="1" applyBorder="1" applyAlignment="1" applyProtection="1">
      <alignment horizontal="center" vertical="center"/>
      <protection locked="0"/>
    </xf>
    <xf numFmtId="0" fontId="6" fillId="28" borderId="5" xfId="0" applyFont="1" applyFill="1" applyBorder="1" applyAlignment="1">
      <alignment horizontal="center" vertical="top"/>
    </xf>
    <xf numFmtId="0" fontId="6" fillId="28" borderId="2" xfId="0" applyFont="1" applyFill="1" applyBorder="1" applyAlignment="1">
      <alignment horizontal="center" vertical="top"/>
    </xf>
    <xf numFmtId="0" fontId="2" fillId="29" borderId="1" xfId="0" applyFont="1" applyFill="1" applyBorder="1" applyAlignment="1" applyProtection="1">
      <alignment horizontal="left" vertical="top"/>
      <protection locked="0"/>
    </xf>
    <xf numFmtId="0" fontId="6" fillId="23" borderId="1" xfId="0" applyFont="1" applyFill="1" applyBorder="1" applyAlignment="1">
      <alignment horizontal="center" wrapText="1"/>
    </xf>
    <xf numFmtId="0" fontId="6" fillId="23" borderId="1" xfId="0" applyFont="1" applyFill="1" applyBorder="1" applyAlignment="1">
      <alignment horizontal="center" vertical="center" wrapText="1"/>
    </xf>
    <xf numFmtId="0" fontId="12" fillId="29" borderId="1" xfId="0" applyFont="1" applyFill="1" applyBorder="1" applyAlignment="1">
      <alignment vertical="center" wrapText="1"/>
    </xf>
    <xf numFmtId="0" fontId="3" fillId="30" borderId="1" xfId="0" applyFont="1" applyFill="1" applyBorder="1" applyAlignment="1">
      <alignment horizontal="left" vertical="top"/>
    </xf>
    <xf numFmtId="0" fontId="2" fillId="29" borderId="1" xfId="0" applyFont="1" applyFill="1" applyBorder="1" applyAlignment="1" applyProtection="1">
      <alignment horizontal="left" vertical="center"/>
      <protection locked="0"/>
    </xf>
    <xf numFmtId="0" fontId="3" fillId="23" borderId="1" xfId="0" applyFont="1" applyFill="1" applyBorder="1" applyAlignment="1">
      <alignment horizontal="center" vertical="center" wrapText="1"/>
    </xf>
    <xf numFmtId="0" fontId="6" fillId="29" borderId="1" xfId="0" applyFont="1" applyFill="1" applyBorder="1" applyAlignment="1">
      <alignment horizontal="left" vertical="center" wrapText="1"/>
    </xf>
    <xf numFmtId="0" fontId="6" fillId="23" borderId="1" xfId="0" applyFont="1" applyFill="1" applyBorder="1" applyAlignment="1">
      <alignment horizontal="center" vertical="center"/>
    </xf>
    <xf numFmtId="0" fontId="2" fillId="29" borderId="1" xfId="0" applyFont="1" applyFill="1" applyBorder="1" applyAlignment="1">
      <alignment horizontal="left" vertical="top"/>
    </xf>
    <xf numFmtId="0" fontId="6" fillId="23" borderId="5" xfId="0" applyFont="1" applyFill="1" applyBorder="1" applyAlignment="1">
      <alignment horizontal="center" vertical="center"/>
    </xf>
    <xf numFmtId="0" fontId="6" fillId="23" borderId="2" xfId="0" applyFont="1" applyFill="1" applyBorder="1" applyAlignment="1">
      <alignment horizontal="center" vertical="center"/>
    </xf>
    <xf numFmtId="0" fontId="2" fillId="29" borderId="2" xfId="0" applyFont="1" applyFill="1" applyBorder="1" applyAlignment="1">
      <alignment horizontal="left" vertical="top"/>
    </xf>
    <xf numFmtId="0" fontId="6" fillId="23" borderId="5" xfId="0" applyFont="1" applyFill="1" applyBorder="1" applyAlignment="1">
      <alignment horizontal="center" wrapText="1"/>
    </xf>
    <xf numFmtId="0" fontId="6" fillId="23" borderId="2" xfId="0" applyFont="1" applyFill="1" applyBorder="1" applyAlignment="1">
      <alignment horizontal="center" vertical="center" wrapText="1"/>
    </xf>
    <xf numFmtId="0" fontId="12" fillId="29" borderId="2" xfId="0" applyFont="1" applyFill="1" applyBorder="1" applyAlignment="1">
      <alignment vertical="center" wrapText="1"/>
    </xf>
    <xf numFmtId="1" fontId="6" fillId="28" borderId="1" xfId="0" applyNumberFormat="1" applyFont="1" applyFill="1" applyBorder="1" applyAlignment="1">
      <alignment horizontal="center" vertical="top"/>
    </xf>
    <xf numFmtId="0" fontId="2" fillId="23" borderId="1" xfId="1" applyFont="1" applyFill="1" applyBorder="1" applyAlignment="1">
      <alignment horizontal="center" vertical="center"/>
    </xf>
    <xf numFmtId="0" fontId="3" fillId="8" borderId="0" xfId="0" applyFont="1" applyFill="1"/>
    <xf numFmtId="1" fontId="6" fillId="28" borderId="2" xfId="0" applyNumberFormat="1" applyFont="1" applyFill="1" applyBorder="1" applyAlignment="1">
      <alignment horizontal="center" vertical="top"/>
    </xf>
    <xf numFmtId="0" fontId="6" fillId="23" borderId="5" xfId="0" applyFont="1" applyFill="1" applyBorder="1" applyAlignment="1">
      <alignment horizontal="center" vertical="center" wrapText="1"/>
    </xf>
    <xf numFmtId="49" fontId="6" fillId="23" borderId="2" xfId="0" applyNumberFormat="1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30" borderId="2" xfId="0" applyFont="1" applyFill="1" applyBorder="1" applyAlignment="1">
      <alignment horizontal="left" vertical="top"/>
    </xf>
    <xf numFmtId="0" fontId="6" fillId="29" borderId="2" xfId="0" applyFont="1" applyFill="1" applyBorder="1" applyAlignment="1">
      <alignment horizontal="left" vertical="center" wrapText="1"/>
    </xf>
    <xf numFmtId="0" fontId="6" fillId="28" borderId="12" xfId="0" applyFont="1" applyFill="1" applyBorder="1" applyAlignment="1">
      <alignment horizontal="center" vertical="top"/>
    </xf>
    <xf numFmtId="0" fontId="3" fillId="30" borderId="12" xfId="0" applyFont="1" applyFill="1" applyBorder="1" applyAlignment="1">
      <alignment horizontal="left" vertical="top"/>
    </xf>
    <xf numFmtId="0" fontId="3" fillId="29" borderId="5" xfId="0" applyFont="1" applyFill="1" applyBorder="1" applyAlignment="1">
      <alignment horizontal="left" vertical="top"/>
    </xf>
    <xf numFmtId="0" fontId="6" fillId="22" borderId="5" xfId="0" applyFont="1" applyFill="1" applyBorder="1" applyAlignment="1">
      <alignment horizontal="center" vertical="center" wrapText="1"/>
    </xf>
    <xf numFmtId="0" fontId="6" fillId="22" borderId="2" xfId="0" applyFont="1" applyFill="1" applyBorder="1" applyAlignment="1">
      <alignment horizontal="center" vertical="center" wrapText="1"/>
    </xf>
    <xf numFmtId="3" fontId="5" fillId="0" borderId="0" xfId="0" applyNumberFormat="1" applyFont="1"/>
    <xf numFmtId="0" fontId="2" fillId="32" borderId="1" xfId="3" applyFont="1" applyFill="1" applyBorder="1" applyAlignment="1" applyProtection="1">
      <alignment horizontal="center" vertical="center"/>
      <protection locked="0"/>
    </xf>
    <xf numFmtId="1" fontId="2" fillId="32" borderId="1" xfId="3" applyNumberFormat="1" applyFont="1" applyFill="1" applyBorder="1" applyAlignment="1" applyProtection="1">
      <alignment horizontal="center" vertical="center"/>
      <protection locked="0"/>
    </xf>
    <xf numFmtId="0" fontId="6" fillId="32" borderId="1" xfId="3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vertical="center" wrapText="1"/>
    </xf>
    <xf numFmtId="1" fontId="13" fillId="31" borderId="1" xfId="0" applyNumberFormat="1" applyFont="1" applyFill="1" applyBorder="1" applyAlignment="1">
      <alignment horizontal="center"/>
    </xf>
    <xf numFmtId="1" fontId="13" fillId="31" borderId="5" xfId="0" applyNumberFormat="1" applyFont="1" applyFill="1" applyBorder="1" applyAlignment="1">
      <alignment horizontal="center"/>
    </xf>
    <xf numFmtId="0" fontId="24" fillId="33" borderId="1" xfId="0" applyFont="1" applyFill="1" applyBorder="1" applyAlignment="1" applyProtection="1">
      <alignment horizontal="left" vertical="center"/>
      <protection locked="0"/>
    </xf>
    <xf numFmtId="0" fontId="24" fillId="32" borderId="1" xfId="0" applyFont="1" applyFill="1" applyBorder="1" applyAlignment="1" applyProtection="1">
      <alignment horizontal="center" vertical="center"/>
      <protection locked="0"/>
    </xf>
    <xf numFmtId="1" fontId="24" fillId="32" borderId="1" xfId="0" applyNumberFormat="1" applyFont="1" applyFill="1" applyBorder="1" applyAlignment="1" applyProtection="1">
      <alignment horizontal="center" vertical="center"/>
      <protection locked="0"/>
    </xf>
    <xf numFmtId="0" fontId="2" fillId="32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19" fillId="0" borderId="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/>
    </xf>
    <xf numFmtId="1" fontId="4" fillId="7" borderId="5" xfId="0" applyNumberFormat="1" applyFont="1" applyFill="1" applyBorder="1" applyAlignment="1">
      <alignment horizontal="center"/>
    </xf>
    <xf numFmtId="1" fontId="4" fillId="7" borderId="5" xfId="0" applyNumberFormat="1" applyFont="1" applyFill="1" applyBorder="1" applyAlignment="1">
      <alignment horizontal="center" vertical="center"/>
    </xf>
    <xf numFmtId="1" fontId="8" fillId="7" borderId="5" xfId="0" applyNumberFormat="1" applyFont="1" applyFill="1" applyBorder="1" applyAlignment="1">
      <alignment horizontal="center"/>
    </xf>
    <xf numFmtId="1" fontId="4" fillId="7" borderId="13" xfId="0" applyNumberFormat="1" applyFont="1" applyFill="1" applyBorder="1" applyAlignment="1">
      <alignment horizontal="center"/>
    </xf>
    <xf numFmtId="0" fontId="25" fillId="22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1" fillId="33" borderId="1" xfId="0" applyFont="1" applyFill="1" applyBorder="1" applyAlignment="1" applyProtection="1">
      <alignment horizontal="left" vertical="top"/>
      <protection locked="0"/>
    </xf>
    <xf numFmtId="0" fontId="1" fillId="33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/>
    <xf numFmtId="0" fontId="6" fillId="0" borderId="0" xfId="0" applyFont="1"/>
    <xf numFmtId="1" fontId="5" fillId="34" borderId="1" xfId="0" applyNumberFormat="1" applyFont="1" applyFill="1" applyBorder="1" applyAlignment="1">
      <alignment horizontal="center"/>
    </xf>
    <xf numFmtId="1" fontId="4" fillId="35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/>
    <xf numFmtId="0" fontId="1" fillId="32" borderId="1" xfId="0" applyFont="1" applyFill="1" applyBorder="1" applyAlignment="1" applyProtection="1">
      <alignment horizontal="center" vertical="center"/>
      <protection locked="0"/>
    </xf>
    <xf numFmtId="1" fontId="14" fillId="10" borderId="2" xfId="0" applyNumberFormat="1" applyFont="1" applyFill="1" applyBorder="1" applyAlignment="1">
      <alignment horizontal="center" vertical="center" wrapText="1"/>
    </xf>
    <xf numFmtId="1" fontId="14" fillId="10" borderId="3" xfId="0" applyNumberFormat="1" applyFont="1" applyFill="1" applyBorder="1" applyAlignment="1">
      <alignment horizontal="center" vertical="center" wrapText="1"/>
    </xf>
    <xf numFmtId="1" fontId="14" fillId="10" borderId="4" xfId="0" applyNumberFormat="1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19" fillId="13" borderId="9" xfId="0" applyFont="1" applyFill="1" applyBorder="1" applyAlignment="1">
      <alignment horizontal="center" vertical="center" wrapText="1"/>
    </xf>
    <xf numFmtId="0" fontId="6" fillId="0" borderId="0" xfId="0" applyFont="1"/>
    <xf numFmtId="0" fontId="19" fillId="19" borderId="2" xfId="0" applyFont="1" applyFill="1" applyBorder="1" applyAlignment="1">
      <alignment horizontal="center" vertical="center" wrapText="1"/>
    </xf>
    <xf numFmtId="0" fontId="6" fillId="4" borderId="3" xfId="0" applyFont="1" applyFill="1" applyBorder="1"/>
    <xf numFmtId="0" fontId="6" fillId="4" borderId="4" xfId="0" applyFont="1" applyFill="1" applyBorder="1"/>
    <xf numFmtId="0" fontId="6" fillId="22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3" fontId="5" fillId="17" borderId="7" xfId="0" applyNumberFormat="1" applyFont="1" applyFill="1" applyBorder="1" applyAlignment="1">
      <alignment horizontal="center" vertical="center"/>
    </xf>
    <xf numFmtId="3" fontId="5" fillId="17" borderId="8" xfId="0" applyNumberFormat="1" applyFont="1" applyFill="1" applyBorder="1" applyAlignment="1">
      <alignment horizontal="center" vertical="center"/>
    </xf>
    <xf numFmtId="9" fontId="13" fillId="17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AEAE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CC"/>
      <color rgb="FFFFFFCC"/>
      <color rgb="FF009999"/>
      <color rgb="FFFF9933"/>
      <color rgb="FFFEE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EAEAEA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lowersplants.shop/Pictures/X908739_H_1.jpg" TargetMode="External"/><Relationship Id="rId21" Type="http://schemas.openxmlformats.org/officeDocument/2006/relationships/hyperlink" Target="https://flowersplants.shop/Pictures/X867164_V_1.jpg" TargetMode="External"/><Relationship Id="rId42" Type="http://schemas.openxmlformats.org/officeDocument/2006/relationships/hyperlink" Target="https://flowersplants.shop/Pictures/X900853_V_1.jpg" TargetMode="External"/><Relationship Id="rId63" Type="http://schemas.openxmlformats.org/officeDocument/2006/relationships/hyperlink" Target="https://floraxchange.blob.core.windows.net/artikelen/9361413_v_t5.jpg" TargetMode="External"/><Relationship Id="rId84" Type="http://schemas.openxmlformats.org/officeDocument/2006/relationships/hyperlink" Target="https://flowersplants.shop/Pictures/X908268_H_1.jpg" TargetMode="External"/><Relationship Id="rId138" Type="http://schemas.openxmlformats.org/officeDocument/2006/relationships/hyperlink" Target="https://butashop.onflorisoft.cloud/pictures/A9472_H_2.jpg" TargetMode="External"/><Relationship Id="rId159" Type="http://schemas.openxmlformats.org/officeDocument/2006/relationships/hyperlink" Target="https://flowersplants.shop/Pictures/A9479_H_1.jpg" TargetMode="External"/><Relationship Id="rId170" Type="http://schemas.openxmlformats.org/officeDocument/2006/relationships/hyperlink" Target="https://flowersplants.shop/Pictures/X917053_H_1.jpg" TargetMode="External"/><Relationship Id="rId191" Type="http://schemas.openxmlformats.org/officeDocument/2006/relationships/hyperlink" Target="https://flowersplants.shop/Pictures/X921830_H_1.jpg" TargetMode="External"/><Relationship Id="rId107" Type="http://schemas.openxmlformats.org/officeDocument/2006/relationships/hyperlink" Target="https://flowersplants.shop/Pictures/X914729_H_1.jpg" TargetMode="External"/><Relationship Id="rId11" Type="http://schemas.openxmlformats.org/officeDocument/2006/relationships/hyperlink" Target="https://floraxchange.blob.core.windows.net/artikelen/7509397_v_t5.jpg" TargetMode="External"/><Relationship Id="rId32" Type="http://schemas.openxmlformats.org/officeDocument/2006/relationships/hyperlink" Target="https://flowersplants.shop/Pictures/X894626_H_1.jpg" TargetMode="External"/><Relationship Id="rId53" Type="http://schemas.openxmlformats.org/officeDocument/2006/relationships/hyperlink" Target="https://floraxchange.blob.core.windows.net/artikelen/7665409_v_t5.jpg" TargetMode="External"/><Relationship Id="rId74" Type="http://schemas.openxmlformats.org/officeDocument/2006/relationships/hyperlink" Target="https://floraxchange.blob.core.windows.net/artikelen/10215478_v_t5.jpg" TargetMode="External"/><Relationship Id="rId128" Type="http://schemas.openxmlformats.org/officeDocument/2006/relationships/hyperlink" Target="https://butashop.onflorisoft.cloud/pictures/A8180_H_2.jpg" TargetMode="External"/><Relationship Id="rId149" Type="http://schemas.openxmlformats.org/officeDocument/2006/relationships/hyperlink" Target="https://butashop.onflorisoft.cloud/pictures/A9472_H_2.jpg" TargetMode="External"/><Relationship Id="rId5" Type="http://schemas.openxmlformats.org/officeDocument/2006/relationships/hyperlink" Target="https://webshop.eijkpotplanten.nl/Pictures/55715670_57042029_H_1.jpg" TargetMode="External"/><Relationship Id="rId95" Type="http://schemas.openxmlformats.org/officeDocument/2006/relationships/hyperlink" Target="https://floraxchange.blob.core.windows.net/artikelen/9248507_v_t5.jpg" TargetMode="External"/><Relationship Id="rId160" Type="http://schemas.openxmlformats.org/officeDocument/2006/relationships/hyperlink" Target="https://flowersplants.shop/Pictures/X915610_H_2.jpg" TargetMode="External"/><Relationship Id="rId181" Type="http://schemas.openxmlformats.org/officeDocument/2006/relationships/hyperlink" Target="https://butashop.onflorisoft.cloud/pictures/A11287_H_2.jpg" TargetMode="External"/><Relationship Id="rId22" Type="http://schemas.openxmlformats.org/officeDocument/2006/relationships/hyperlink" Target="https://floraxchange.blob.core.windows.net/artikelen/8557909_v_t5.jpg" TargetMode="External"/><Relationship Id="rId43" Type="http://schemas.openxmlformats.org/officeDocument/2006/relationships/hyperlink" Target="https://flowersplants.shop/Pictures/X900868_H_1.jpg" TargetMode="External"/><Relationship Id="rId64" Type="http://schemas.openxmlformats.org/officeDocument/2006/relationships/hyperlink" Target="https://floraxchange.blob.core.windows.net/artikelen/9194718_v_t5.jpg" TargetMode="External"/><Relationship Id="rId118" Type="http://schemas.openxmlformats.org/officeDocument/2006/relationships/hyperlink" Target="https://butashop.onflorisoft.cloud/pictures/A112890_H_2.jpg" TargetMode="External"/><Relationship Id="rId139" Type="http://schemas.openxmlformats.org/officeDocument/2006/relationships/hyperlink" Target="https://butashop.onflorisoft.cloud/pictures/A9472_H_2.jpg" TargetMode="External"/><Relationship Id="rId85" Type="http://schemas.openxmlformats.org/officeDocument/2006/relationships/hyperlink" Target="https://flowersplants.shop/Pictures/X859679_V_1.jpg" TargetMode="External"/><Relationship Id="rId150" Type="http://schemas.openxmlformats.org/officeDocument/2006/relationships/hyperlink" Target="https://butashop.onflorisoft.cloud/pictures/A9472_H_2.jpg" TargetMode="External"/><Relationship Id="rId171" Type="http://schemas.openxmlformats.org/officeDocument/2006/relationships/hyperlink" Target="https://flowersplants.shop/Pictures/X917818_H_1.jpg" TargetMode="External"/><Relationship Id="rId192" Type="http://schemas.openxmlformats.org/officeDocument/2006/relationships/hyperlink" Target="https://floraxchange.blob.core.windows.net/artikelen/8179711_v_t5.jpg" TargetMode="External"/><Relationship Id="rId12" Type="http://schemas.openxmlformats.org/officeDocument/2006/relationships/hyperlink" Target="https://floraxchange.blob.core.windows.net/artikelen/9852400_v_t5.jpg" TargetMode="External"/><Relationship Id="rId33" Type="http://schemas.openxmlformats.org/officeDocument/2006/relationships/hyperlink" Target="https://floraxchange.blob.core.windows.net/artikelen/7747277_v_t5.jpg" TargetMode="External"/><Relationship Id="rId108" Type="http://schemas.openxmlformats.org/officeDocument/2006/relationships/hyperlink" Target="https://flowersplants.shop/Pictures/X914651_V_1.jpg" TargetMode="External"/><Relationship Id="rId129" Type="http://schemas.openxmlformats.org/officeDocument/2006/relationships/hyperlink" Target="https://butashop.onflorisoft.cloud/pictures/A22960_H_2.jpg" TargetMode="External"/><Relationship Id="rId54" Type="http://schemas.openxmlformats.org/officeDocument/2006/relationships/hyperlink" Target="https://flowersplants.shop/Pictures/X906344_H_1.jpg" TargetMode="External"/><Relationship Id="rId75" Type="http://schemas.openxmlformats.org/officeDocument/2006/relationships/hyperlink" Target="https://floraxchange.blob.core.windows.net/artikelen/9379194_v_t5.jpg" TargetMode="External"/><Relationship Id="rId96" Type="http://schemas.openxmlformats.org/officeDocument/2006/relationships/hyperlink" Target="https://flowersplants.shop/Pictures/X906069_H_1.jpg" TargetMode="External"/><Relationship Id="rId140" Type="http://schemas.openxmlformats.org/officeDocument/2006/relationships/hyperlink" Target="https://butashop.onflorisoft.cloud/pictures/A9472_H_2.jpg" TargetMode="External"/><Relationship Id="rId161" Type="http://schemas.openxmlformats.org/officeDocument/2006/relationships/hyperlink" Target="https://flowersplants.shop/Pictures/X908242_H_1.jpg" TargetMode="External"/><Relationship Id="rId182" Type="http://schemas.openxmlformats.org/officeDocument/2006/relationships/hyperlink" Target="https://image.floriday.io/d3a2e3d5-d318-46f6-8830-79b015bee273.jpg?bid=CNUXNRNYJ4AKZ1FFPQWOBGZG3" TargetMode="External"/><Relationship Id="rId6" Type="http://schemas.openxmlformats.org/officeDocument/2006/relationships/hyperlink" Target="https://floraxchange.blob.core.windows.net/artikelen/8140225_v_t5.jpg" TargetMode="External"/><Relationship Id="rId23" Type="http://schemas.openxmlformats.org/officeDocument/2006/relationships/hyperlink" Target="https://floraxchange.blob.core.windows.net/artikelen/6547354_v_t5.jpg" TargetMode="External"/><Relationship Id="rId119" Type="http://schemas.openxmlformats.org/officeDocument/2006/relationships/hyperlink" Target="https://butashop.onflorisoft.cloud/pictures" TargetMode="External"/><Relationship Id="rId44" Type="http://schemas.openxmlformats.org/officeDocument/2006/relationships/hyperlink" Target="https://flowersplants.shop/Pictures/X900757_V_1.jpg" TargetMode="External"/><Relationship Id="rId65" Type="http://schemas.openxmlformats.org/officeDocument/2006/relationships/hyperlink" Target="https://floraxchange.blob.core.windows.net/artikelen/10211295_v_t5.jpg" TargetMode="External"/><Relationship Id="rId86" Type="http://schemas.openxmlformats.org/officeDocument/2006/relationships/hyperlink" Target="https://floraxchange.blob.core.windows.net/artikelen/7060386_v_t5.jpg" TargetMode="External"/><Relationship Id="rId130" Type="http://schemas.openxmlformats.org/officeDocument/2006/relationships/hyperlink" Target="https://butashop.onflorisoft.cloud/pictures/A20858_H_2.jpg" TargetMode="External"/><Relationship Id="rId151" Type="http://schemas.openxmlformats.org/officeDocument/2006/relationships/hyperlink" Target="https://butashop.onflorisoft.cloud/pictures/A9472_H_2.jpg" TargetMode="External"/><Relationship Id="rId172" Type="http://schemas.openxmlformats.org/officeDocument/2006/relationships/hyperlink" Target="https://flowersplants.shop/Pictures/X917814_H_1.jpg" TargetMode="External"/><Relationship Id="rId193" Type="http://schemas.openxmlformats.org/officeDocument/2006/relationships/hyperlink" Target="https://butashop.onflorisoft.cloud/pictures" TargetMode="External"/><Relationship Id="rId13" Type="http://schemas.openxmlformats.org/officeDocument/2006/relationships/hyperlink" Target="https://floraxchange.blob.core.windows.net/artikelen/9319774_v_t5.jpg" TargetMode="External"/><Relationship Id="rId109" Type="http://schemas.openxmlformats.org/officeDocument/2006/relationships/hyperlink" Target="https://flowersplants.shop/Pictures/X914727_H_1.jpg" TargetMode="External"/><Relationship Id="rId34" Type="http://schemas.openxmlformats.org/officeDocument/2006/relationships/hyperlink" Target="https://flowersplants.shop/Pictures/X797859_H_1.jpg" TargetMode="External"/><Relationship Id="rId50" Type="http://schemas.openxmlformats.org/officeDocument/2006/relationships/hyperlink" Target="https://floraxchange.blob.core.windows.net/artikelen/9194710_v_t5.jpg" TargetMode="External"/><Relationship Id="rId55" Type="http://schemas.openxmlformats.org/officeDocument/2006/relationships/hyperlink" Target="https://flowersplants.shop/Pictures/X906205_H_1.jpg" TargetMode="External"/><Relationship Id="rId76" Type="http://schemas.openxmlformats.org/officeDocument/2006/relationships/hyperlink" Target="https://floraxchange.blob.core.windows.net/artikelen/8644054_v_t5.jpg" TargetMode="External"/><Relationship Id="rId97" Type="http://schemas.openxmlformats.org/officeDocument/2006/relationships/hyperlink" Target="https://flowersplants.shop/Pictures/X898270_H_1.jpg" TargetMode="External"/><Relationship Id="rId104" Type="http://schemas.openxmlformats.org/officeDocument/2006/relationships/hyperlink" Target="https://flowersplants.shop/Pictures/X911220_H_1.jpg" TargetMode="External"/><Relationship Id="rId120" Type="http://schemas.openxmlformats.org/officeDocument/2006/relationships/hyperlink" Target="https://butashop.onflorisoft.cloud/pictures" TargetMode="External"/><Relationship Id="rId125" Type="http://schemas.openxmlformats.org/officeDocument/2006/relationships/hyperlink" Target="https://butashop.onflorisoft.cloud/pictures" TargetMode="External"/><Relationship Id="rId141" Type="http://schemas.openxmlformats.org/officeDocument/2006/relationships/hyperlink" Target="https://butashop.onflorisoft.cloud/pictures/A130406_H_2.jpg" TargetMode="External"/><Relationship Id="rId146" Type="http://schemas.openxmlformats.org/officeDocument/2006/relationships/hyperlink" Target="https://butashop.onflorisoft.cloud/pictures/A9472_H_2.jpg" TargetMode="External"/><Relationship Id="rId167" Type="http://schemas.openxmlformats.org/officeDocument/2006/relationships/hyperlink" Target="https://flowersplants.shop/Pictures/X917639_H_1.jpg" TargetMode="External"/><Relationship Id="rId188" Type="http://schemas.openxmlformats.org/officeDocument/2006/relationships/hyperlink" Target="https://flowersplants.shop/Pictures/X919357_H_1.jpg" TargetMode="External"/><Relationship Id="rId7" Type="http://schemas.openxmlformats.org/officeDocument/2006/relationships/hyperlink" Target="https://img.img20.match-online.nl/Full/775de48f-837f-44cc-b0d4-b59d70903681.jpg" TargetMode="External"/><Relationship Id="rId71" Type="http://schemas.openxmlformats.org/officeDocument/2006/relationships/hyperlink" Target="https://floraxchange.blob.core.windows.net/artikelen/10219742_v_t5.jpg" TargetMode="External"/><Relationship Id="rId92" Type="http://schemas.openxmlformats.org/officeDocument/2006/relationships/hyperlink" Target="https://floraxchange.blob.core.windows.net/artikelen/3795995_v_t5.jpg" TargetMode="External"/><Relationship Id="rId162" Type="http://schemas.openxmlformats.org/officeDocument/2006/relationships/hyperlink" Target="https://flowersplants.shop/Pictures/X915615_H_2.jpg" TargetMode="External"/><Relationship Id="rId183" Type="http://schemas.openxmlformats.org/officeDocument/2006/relationships/hyperlink" Target="https://flowersplants.shop/Pictures/X797861_H_1.jpg" TargetMode="External"/><Relationship Id="rId2" Type="http://schemas.openxmlformats.org/officeDocument/2006/relationships/hyperlink" Target="https://flowersplants.shop/Pictures/X841033_V_1.jpg" TargetMode="External"/><Relationship Id="rId29" Type="http://schemas.openxmlformats.org/officeDocument/2006/relationships/hyperlink" Target="https://floraxchange.blob.core.windows.net/artikelen/8170276_v_t5.jpg" TargetMode="External"/><Relationship Id="rId24" Type="http://schemas.openxmlformats.org/officeDocument/2006/relationships/hyperlink" Target="https://flowersplants.shop/Pictures/X887202_V_1.jpg" TargetMode="External"/><Relationship Id="rId40" Type="http://schemas.openxmlformats.org/officeDocument/2006/relationships/hyperlink" Target="https://floraxchange.blob.core.windows.net/artikelen/8894028_v_t5.jpg" TargetMode="External"/><Relationship Id="rId45" Type="http://schemas.openxmlformats.org/officeDocument/2006/relationships/hyperlink" Target="https://flowersplants.shop/Pictures/X900890_H_1.jpg" TargetMode="External"/><Relationship Id="rId66" Type="http://schemas.openxmlformats.org/officeDocument/2006/relationships/hyperlink" Target="https://floraxchange.blob.core.windows.net/artikelen/9194717_v_t5.jpg" TargetMode="External"/><Relationship Id="rId87" Type="http://schemas.openxmlformats.org/officeDocument/2006/relationships/hyperlink" Target="https://floraxchange.blob.core.windows.net/artikelen/10211292_v_t5.jpg" TargetMode="External"/><Relationship Id="rId110" Type="http://schemas.openxmlformats.org/officeDocument/2006/relationships/hyperlink" Target="https://flowersplants.shop/Pictures/X914633_H_1.jpg" TargetMode="External"/><Relationship Id="rId115" Type="http://schemas.openxmlformats.org/officeDocument/2006/relationships/hyperlink" Target="https://flowersplants.shop/Pictures/X914739_H_1.jpg" TargetMode="External"/><Relationship Id="rId131" Type="http://schemas.openxmlformats.org/officeDocument/2006/relationships/hyperlink" Target="https://butashop.onflorisoft.cloud/pictures/A11289_V_2.jpg" TargetMode="External"/><Relationship Id="rId136" Type="http://schemas.openxmlformats.org/officeDocument/2006/relationships/hyperlink" Target="https://butashop.onflorisoft.cloud/pictures/A9417_H_1.jpg" TargetMode="External"/><Relationship Id="rId157" Type="http://schemas.openxmlformats.org/officeDocument/2006/relationships/hyperlink" Target="https://butashop.onflorisoft.cloud/pictures" TargetMode="External"/><Relationship Id="rId178" Type="http://schemas.openxmlformats.org/officeDocument/2006/relationships/hyperlink" Target="https://flowersplants.shop/Pictures/X917053_H_1.jpg" TargetMode="External"/><Relationship Id="rId61" Type="http://schemas.openxmlformats.org/officeDocument/2006/relationships/hyperlink" Target="https://floraxchange.blob.core.windows.net/artikelen/7909105_v_t5.jpg" TargetMode="External"/><Relationship Id="rId82" Type="http://schemas.openxmlformats.org/officeDocument/2006/relationships/hyperlink" Target="https://flowersplants.shop/Pictures/X908236_H_1.jpg" TargetMode="External"/><Relationship Id="rId152" Type="http://schemas.openxmlformats.org/officeDocument/2006/relationships/hyperlink" Target="https://butashop.onflorisoft.cloud/pictures/A100941_H_2.jpg" TargetMode="External"/><Relationship Id="rId173" Type="http://schemas.openxmlformats.org/officeDocument/2006/relationships/hyperlink" Target="https://flowersplants.shop/Pictures/X917807_H_1.jpg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https://flowersplants.shop/Pictures/X881504_V_1.jpg" TargetMode="External"/><Relationship Id="rId14" Type="http://schemas.openxmlformats.org/officeDocument/2006/relationships/hyperlink" Target="https://flowersplants.shop/Pictures/X879552_H_1.jpg" TargetMode="External"/><Relationship Id="rId30" Type="http://schemas.openxmlformats.org/officeDocument/2006/relationships/hyperlink" Target="https://flowersplants.shop/Pictures/X894496_H_1.jpg" TargetMode="External"/><Relationship Id="rId35" Type="http://schemas.openxmlformats.org/officeDocument/2006/relationships/hyperlink" Target="https://flowersplants.shop/Pictures/X900837_H_1.jpg" TargetMode="External"/><Relationship Id="rId56" Type="http://schemas.openxmlformats.org/officeDocument/2006/relationships/hyperlink" Target="https://floraxchange.blob.core.windows.net/artikelen/9822428_v_t5.jpg" TargetMode="External"/><Relationship Id="rId77" Type="http://schemas.openxmlformats.org/officeDocument/2006/relationships/hyperlink" Target="https://floraxchange.blob.core.windows.net/artikelen/6606736_v_t5.jpg" TargetMode="External"/><Relationship Id="rId100" Type="http://schemas.openxmlformats.org/officeDocument/2006/relationships/hyperlink" Target="https://flowersplants.shop/Pictures/X909249_H_1.jpg" TargetMode="External"/><Relationship Id="rId105" Type="http://schemas.openxmlformats.org/officeDocument/2006/relationships/hyperlink" Target="https://flowersplants.shop/Pictures/X914751_H_1.jpg" TargetMode="External"/><Relationship Id="rId126" Type="http://schemas.openxmlformats.org/officeDocument/2006/relationships/hyperlink" Target="https://butashop.onflorisoft.cloud/pictures/A9977_H_2.jpg" TargetMode="External"/><Relationship Id="rId147" Type="http://schemas.openxmlformats.org/officeDocument/2006/relationships/hyperlink" Target="https://butashop.onflorisoft.cloud/pictures/A9472_H_2.jpg" TargetMode="External"/><Relationship Id="rId168" Type="http://schemas.openxmlformats.org/officeDocument/2006/relationships/hyperlink" Target="https://flowersplants.shop/Pictures/X917625_H_1.jpg" TargetMode="External"/><Relationship Id="rId8" Type="http://schemas.openxmlformats.org/officeDocument/2006/relationships/hyperlink" Target="https://img.img20.match-online.nl/Full/afa536db-c747-4fde-9799-eeb1a29f0a1b.jpg" TargetMode="External"/><Relationship Id="rId51" Type="http://schemas.openxmlformats.org/officeDocument/2006/relationships/hyperlink" Target="https://floraxchange.blob.core.windows.net/artikelen/10211291_v_t5.jpg" TargetMode="External"/><Relationship Id="rId72" Type="http://schemas.openxmlformats.org/officeDocument/2006/relationships/hyperlink" Target="https://floraxchange.blob.core.windows.net/artikelen/8075025_v_t5.jpg" TargetMode="External"/><Relationship Id="rId93" Type="http://schemas.openxmlformats.org/officeDocument/2006/relationships/hyperlink" Target="https://floraxchange.blob.core.windows.net/artikelen/9091827_v_t5.jpg" TargetMode="External"/><Relationship Id="rId98" Type="http://schemas.openxmlformats.org/officeDocument/2006/relationships/hyperlink" Target="https://flowersplants.shop/Pictures/X908159_H_1.jpg" TargetMode="External"/><Relationship Id="rId121" Type="http://schemas.openxmlformats.org/officeDocument/2006/relationships/hyperlink" Target="https://butashop.onflorisoft.cloud/pictures" TargetMode="External"/><Relationship Id="rId142" Type="http://schemas.openxmlformats.org/officeDocument/2006/relationships/hyperlink" Target="https://butashop.onflorisoft.cloud/pictures/A9472_H_2.jpg" TargetMode="External"/><Relationship Id="rId163" Type="http://schemas.openxmlformats.org/officeDocument/2006/relationships/hyperlink" Target="https://flowersplants.shop/Pictures/X917867_H_1.jpg" TargetMode="External"/><Relationship Id="rId184" Type="http://schemas.openxmlformats.org/officeDocument/2006/relationships/hyperlink" Target="https://flowersplants.shop/Pictures/X797860_H_1.jpg" TargetMode="External"/><Relationship Id="rId189" Type="http://schemas.openxmlformats.org/officeDocument/2006/relationships/hyperlink" Target="https://flowersplants.shop/Pictures/X921769_H_1.jpg" TargetMode="External"/><Relationship Id="rId3" Type="http://schemas.openxmlformats.org/officeDocument/2006/relationships/hyperlink" Target="https://img.img20.match-online.nl/Full/27685ab6-e451-415e-9a15-4fb59ccaa6af.jpg" TargetMode="External"/><Relationship Id="rId25" Type="http://schemas.openxmlformats.org/officeDocument/2006/relationships/hyperlink" Target="https://flowersplants.shop/Pictures/X887484_H_1.jpg" TargetMode="External"/><Relationship Id="rId46" Type="http://schemas.openxmlformats.org/officeDocument/2006/relationships/hyperlink" Target="https://floraxchange.blob.core.windows.net/artikelen/8316934_v_t5.jpg" TargetMode="External"/><Relationship Id="rId67" Type="http://schemas.openxmlformats.org/officeDocument/2006/relationships/hyperlink" Target="https://floraxchange.blob.core.windows.net/artikelen/7069821_v_t5.jpg" TargetMode="External"/><Relationship Id="rId116" Type="http://schemas.openxmlformats.org/officeDocument/2006/relationships/hyperlink" Target="https://flowersplants.shop/Pictures/X911621_H_1.jpg" TargetMode="External"/><Relationship Id="rId137" Type="http://schemas.openxmlformats.org/officeDocument/2006/relationships/hyperlink" Target="https://butashop.onflorisoft.cloud/pictures" TargetMode="External"/><Relationship Id="rId158" Type="http://schemas.openxmlformats.org/officeDocument/2006/relationships/hyperlink" Target="https://floraxchange.blob.core.windows.net/artikelen/8170276_v_t5.jpg" TargetMode="External"/><Relationship Id="rId20" Type="http://schemas.openxmlformats.org/officeDocument/2006/relationships/hyperlink" Target="https://flowersplants.shop/Pictures/X878118_H_1.jpg" TargetMode="External"/><Relationship Id="rId41" Type="http://schemas.openxmlformats.org/officeDocument/2006/relationships/hyperlink" Target="https://flowersplants.shop/Pictures/X900857_V_1.jpg" TargetMode="External"/><Relationship Id="rId62" Type="http://schemas.openxmlformats.org/officeDocument/2006/relationships/hyperlink" Target="https://floraxchange.blob.core.windows.net/artikelen/8963792_v_t5.jpg" TargetMode="External"/><Relationship Id="rId83" Type="http://schemas.openxmlformats.org/officeDocument/2006/relationships/hyperlink" Target="https://flowersplants.shop/Pictures/X908280_H_1.jpg" TargetMode="External"/><Relationship Id="rId88" Type="http://schemas.openxmlformats.org/officeDocument/2006/relationships/hyperlink" Target="https://floraxchange.blob.core.windows.net/artikelen/6660703_v_t5.jpg" TargetMode="External"/><Relationship Id="rId111" Type="http://schemas.openxmlformats.org/officeDocument/2006/relationships/hyperlink" Target="https://flowersplants.shop/Pictures/X914762_H_1.jpg" TargetMode="External"/><Relationship Id="rId132" Type="http://schemas.openxmlformats.org/officeDocument/2006/relationships/hyperlink" Target="https://butashop.onflorisoft.cloud/pictures/A11289_V_2.jpg" TargetMode="External"/><Relationship Id="rId153" Type="http://schemas.openxmlformats.org/officeDocument/2006/relationships/hyperlink" Target="https://butashop.onflorisoft.cloud/pictures/A9799_H_2.jpg" TargetMode="External"/><Relationship Id="rId174" Type="http://schemas.openxmlformats.org/officeDocument/2006/relationships/hyperlink" Target="https://flowersplants.shop/Pictures/X902440_H_1.jpg" TargetMode="External"/><Relationship Id="rId179" Type="http://schemas.openxmlformats.org/officeDocument/2006/relationships/hyperlink" Target="https://flowersplants.shop/Pictures/X912133_H_2.jpg" TargetMode="External"/><Relationship Id="rId190" Type="http://schemas.openxmlformats.org/officeDocument/2006/relationships/hyperlink" Target="https://flowersplants.shop/Pictures/X921830_H_1.jpg" TargetMode="External"/><Relationship Id="rId15" Type="http://schemas.openxmlformats.org/officeDocument/2006/relationships/hyperlink" Target="https://flowersplants.shop/Pictures/X879556_H_1.jpg" TargetMode="External"/><Relationship Id="rId36" Type="http://schemas.openxmlformats.org/officeDocument/2006/relationships/hyperlink" Target="https://flowersplants.shop/Pictures/X900857_V_1.jpg" TargetMode="External"/><Relationship Id="rId57" Type="http://schemas.openxmlformats.org/officeDocument/2006/relationships/hyperlink" Target="https://floraxchange.blob.core.windows.net/artikelen/7193164_v_t5.jpg" TargetMode="External"/><Relationship Id="rId106" Type="http://schemas.openxmlformats.org/officeDocument/2006/relationships/hyperlink" Target="https://flowersplants.shop/Pictures/X914728_H_1.jpg" TargetMode="External"/><Relationship Id="rId127" Type="http://schemas.openxmlformats.org/officeDocument/2006/relationships/hyperlink" Target="https://butashop.onflorisoft.cloud/pictures/A9302_H_2.jpg" TargetMode="External"/><Relationship Id="rId10" Type="http://schemas.openxmlformats.org/officeDocument/2006/relationships/hyperlink" Target="https://flowersplants.shop/Pictures/X852514_H_1.jpg" TargetMode="External"/><Relationship Id="rId31" Type="http://schemas.openxmlformats.org/officeDocument/2006/relationships/hyperlink" Target="https://floraxchange.blob.core.windows.net/artikelen/4470265_v_t5.jpg" TargetMode="External"/><Relationship Id="rId52" Type="http://schemas.openxmlformats.org/officeDocument/2006/relationships/hyperlink" Target="https://floraxchange.blob.core.windows.net/artikelen/9194720_v_t5.jpg" TargetMode="External"/><Relationship Id="rId73" Type="http://schemas.openxmlformats.org/officeDocument/2006/relationships/hyperlink" Target="https://floraxchange.blob.core.windows.net/artikelen/9757076_v_t5.jpg" TargetMode="External"/><Relationship Id="rId78" Type="http://schemas.openxmlformats.org/officeDocument/2006/relationships/hyperlink" Target="https://floraxchange.blob.core.windows.net/artikelen/5570603_v_t5.jpg" TargetMode="External"/><Relationship Id="rId94" Type="http://schemas.openxmlformats.org/officeDocument/2006/relationships/hyperlink" Target="https://floraxchange.blob.core.windows.net/artikelen/5229721_v_t5.jpg" TargetMode="External"/><Relationship Id="rId99" Type="http://schemas.openxmlformats.org/officeDocument/2006/relationships/hyperlink" Target="https://flowersplants.shop/Pictures/X909158_H_1.jpg" TargetMode="External"/><Relationship Id="rId101" Type="http://schemas.openxmlformats.org/officeDocument/2006/relationships/hyperlink" Target="https://floraxchange.blob.core.windows.net/artikelen/9778039_v_t5.jpg" TargetMode="External"/><Relationship Id="rId122" Type="http://schemas.openxmlformats.org/officeDocument/2006/relationships/hyperlink" Target="https://butashop.onflorisoft.cloud/pictures/A9039_H_2.jpg" TargetMode="External"/><Relationship Id="rId143" Type="http://schemas.openxmlformats.org/officeDocument/2006/relationships/hyperlink" Target="https://butashop.onflorisoft.cloud/pictures/A130409_H_2.jpg" TargetMode="External"/><Relationship Id="rId148" Type="http://schemas.openxmlformats.org/officeDocument/2006/relationships/hyperlink" Target="https://butashop.onflorisoft.cloud/pictures/A9472_H_2.jpg" TargetMode="External"/><Relationship Id="rId164" Type="http://schemas.openxmlformats.org/officeDocument/2006/relationships/hyperlink" Target="https://flowersplants.shop/Pictures/X917797_H_1.jpg" TargetMode="External"/><Relationship Id="rId169" Type="http://schemas.openxmlformats.org/officeDocument/2006/relationships/hyperlink" Target="https://flowersplants.shop/Pictures/X917620_H_1.jpg" TargetMode="External"/><Relationship Id="rId185" Type="http://schemas.openxmlformats.org/officeDocument/2006/relationships/hyperlink" Target="https://flowersplants.shop/Pictures/X922533_H_1.jpg" TargetMode="External"/><Relationship Id="rId4" Type="http://schemas.openxmlformats.org/officeDocument/2006/relationships/hyperlink" Target="https://img.img20.match-online.nl/Full/b64e625b-e8de-47f9-a916-4c95226a87c7.jpg" TargetMode="External"/><Relationship Id="rId9" Type="http://schemas.openxmlformats.org/officeDocument/2006/relationships/hyperlink" Target="https://img.img20.match-online.nl/Full/781741be-6e71-45a6-b245-1de4af118bdb.jpg" TargetMode="External"/><Relationship Id="rId180" Type="http://schemas.openxmlformats.org/officeDocument/2006/relationships/hyperlink" Target="https://flowersplants.shop/Pictures/X912890_V_2.jpg" TargetMode="External"/><Relationship Id="rId26" Type="http://schemas.openxmlformats.org/officeDocument/2006/relationships/hyperlink" Target="https://image.floriday.io/a00cd997-cff4-448e-90a6-6c9892427690.jpg?bid=8ZMQ9098Y43Y5SN45N5ULNUDS" TargetMode="External"/><Relationship Id="rId47" Type="http://schemas.openxmlformats.org/officeDocument/2006/relationships/hyperlink" Target="https://floraxchange.blob.core.windows.net/artikelen/9194642_v_t5.jpg" TargetMode="External"/><Relationship Id="rId68" Type="http://schemas.openxmlformats.org/officeDocument/2006/relationships/hyperlink" Target="https://floraxchange.blob.core.windows.net/artikelen/9361386_v_t5.jpg" TargetMode="External"/><Relationship Id="rId89" Type="http://schemas.openxmlformats.org/officeDocument/2006/relationships/hyperlink" Target="https://floraxchange.blob.core.windows.net/artikelen/9379196_v_t5.jpg" TargetMode="External"/><Relationship Id="rId112" Type="http://schemas.openxmlformats.org/officeDocument/2006/relationships/hyperlink" Target="https://flowersplants.shop/Pictures/X914625_H_1.jpg" TargetMode="External"/><Relationship Id="rId133" Type="http://schemas.openxmlformats.org/officeDocument/2006/relationships/hyperlink" Target="https://butashop.onflorisoft.cloud/pictures/A11289_V_2.jpg" TargetMode="External"/><Relationship Id="rId154" Type="http://schemas.openxmlformats.org/officeDocument/2006/relationships/hyperlink" Target="https://butashop.onflorisoft.cloud/pictures/A9656_H_2.jpg" TargetMode="External"/><Relationship Id="rId175" Type="http://schemas.openxmlformats.org/officeDocument/2006/relationships/hyperlink" Target="https://flowersplants.shop/Pictures/X917698_V_1.jpg" TargetMode="External"/><Relationship Id="rId16" Type="http://schemas.openxmlformats.org/officeDocument/2006/relationships/hyperlink" Target="https://flowersplants.shop/Pictures/X879534_H_1.jpg" TargetMode="External"/><Relationship Id="rId37" Type="http://schemas.openxmlformats.org/officeDocument/2006/relationships/hyperlink" Target="https://flowersplants.shop/Pictures/X900868_H_1.jpg" TargetMode="External"/><Relationship Id="rId58" Type="http://schemas.openxmlformats.org/officeDocument/2006/relationships/hyperlink" Target="https://floraxchange.blob.core.windows.net/artikelen/9527172_v_t5.jpg" TargetMode="External"/><Relationship Id="rId79" Type="http://schemas.openxmlformats.org/officeDocument/2006/relationships/hyperlink" Target="https://floraxchange.blob.core.windows.net/artikelen/5570601_v_t5.jpg" TargetMode="External"/><Relationship Id="rId102" Type="http://schemas.openxmlformats.org/officeDocument/2006/relationships/hyperlink" Target="https://floraxchange.blob.core.windows.net/artikelen/8226692_v_t5.jpg" TargetMode="External"/><Relationship Id="rId123" Type="http://schemas.openxmlformats.org/officeDocument/2006/relationships/hyperlink" Target="https://butashop.onflorisoft.cloud/pictures/A8094_H_2.jpg" TargetMode="External"/><Relationship Id="rId144" Type="http://schemas.openxmlformats.org/officeDocument/2006/relationships/hyperlink" Target="https://butashop.onflorisoft.cloud/pictures/A9473_H_2.jpg" TargetMode="External"/><Relationship Id="rId90" Type="http://schemas.openxmlformats.org/officeDocument/2006/relationships/hyperlink" Target="https://floraxchange.blob.core.windows.net/artikelen/10231732_v_t5.jpg" TargetMode="External"/><Relationship Id="rId165" Type="http://schemas.openxmlformats.org/officeDocument/2006/relationships/hyperlink" Target="https://flowersplants.shop/Pictures/X917633_H_1.jpg" TargetMode="External"/><Relationship Id="rId186" Type="http://schemas.openxmlformats.org/officeDocument/2006/relationships/hyperlink" Target="https://flowersplants.shop/Pictures/X921815_H_1.jpg" TargetMode="External"/><Relationship Id="rId27" Type="http://schemas.openxmlformats.org/officeDocument/2006/relationships/hyperlink" Target="https://img.img20.match-online.nl/Full/05f918da-5d9b-4afe-adaf-faea66950381.jpg" TargetMode="External"/><Relationship Id="rId48" Type="http://schemas.openxmlformats.org/officeDocument/2006/relationships/hyperlink" Target="https://floraxchange.blob.core.windows.net/artikelen/9676513_v_t5.jpg" TargetMode="External"/><Relationship Id="rId69" Type="http://schemas.openxmlformats.org/officeDocument/2006/relationships/hyperlink" Target="https://floraxchange.blob.core.windows.net/artikelen/9361426_v_t5.jpg" TargetMode="External"/><Relationship Id="rId113" Type="http://schemas.openxmlformats.org/officeDocument/2006/relationships/hyperlink" Target="https://flowersplants.shop/Pictures/X914732_V_1.jpg" TargetMode="External"/><Relationship Id="rId134" Type="http://schemas.openxmlformats.org/officeDocument/2006/relationships/hyperlink" Target="https://butashop.onflorisoft.cloud/pictures/A8242_H_2.jpg" TargetMode="External"/><Relationship Id="rId80" Type="http://schemas.openxmlformats.org/officeDocument/2006/relationships/hyperlink" Target="https://flowersplants.shop/Pictures/X907427_H_1.jpg" TargetMode="External"/><Relationship Id="rId155" Type="http://schemas.openxmlformats.org/officeDocument/2006/relationships/hyperlink" Target="https://butashop.onflorisoft.cloud/pictures/A114960_H_2.jpg" TargetMode="External"/><Relationship Id="rId176" Type="http://schemas.openxmlformats.org/officeDocument/2006/relationships/hyperlink" Target="https://flowersplants.shop/Pictures/X920198_H_1.jpg" TargetMode="External"/><Relationship Id="rId17" Type="http://schemas.openxmlformats.org/officeDocument/2006/relationships/hyperlink" Target="https://flowersplants.shop/Pictures/X879570_H_1.jpg" TargetMode="External"/><Relationship Id="rId38" Type="http://schemas.openxmlformats.org/officeDocument/2006/relationships/hyperlink" Target="https://floraxchange.blob.core.windows.net/artikelen/9032218_v_t5.jpg" TargetMode="External"/><Relationship Id="rId59" Type="http://schemas.openxmlformats.org/officeDocument/2006/relationships/hyperlink" Target="https://floraxchange.blob.core.windows.net/artikelen/7143779_v_t5.jpg" TargetMode="External"/><Relationship Id="rId103" Type="http://schemas.openxmlformats.org/officeDocument/2006/relationships/hyperlink" Target="https://floraxchange.blob.core.windows.net/artikelen/8374797_v_t5.jpg" TargetMode="External"/><Relationship Id="rId124" Type="http://schemas.openxmlformats.org/officeDocument/2006/relationships/hyperlink" Target="https://butashop.onflorisoft.cloud/pictures" TargetMode="External"/><Relationship Id="rId70" Type="http://schemas.openxmlformats.org/officeDocument/2006/relationships/hyperlink" Target="https://floraxchange.blob.core.windows.net/artikelen/9194645_v_t5.jpg" TargetMode="External"/><Relationship Id="rId91" Type="http://schemas.openxmlformats.org/officeDocument/2006/relationships/hyperlink" Target="https://floraxchange.blob.core.windows.net/artikelen/2345147_v_t5.jpg" TargetMode="External"/><Relationship Id="rId145" Type="http://schemas.openxmlformats.org/officeDocument/2006/relationships/hyperlink" Target="https://butashop.onflorisoft.cloud/pictures/A124557_H_2.jpg" TargetMode="External"/><Relationship Id="rId166" Type="http://schemas.openxmlformats.org/officeDocument/2006/relationships/hyperlink" Target="https://flowersplants.shop/Pictures/X917621_H_1.jpg" TargetMode="External"/><Relationship Id="rId187" Type="http://schemas.openxmlformats.org/officeDocument/2006/relationships/hyperlink" Target="https://flowersplants.shop/Pictures/X921908_H_1.jpg" TargetMode="External"/><Relationship Id="rId1" Type="http://schemas.openxmlformats.org/officeDocument/2006/relationships/hyperlink" Target="https://flowersplants.shop/Pictures/X838070_H_1.jpg" TargetMode="External"/><Relationship Id="rId28" Type="http://schemas.openxmlformats.org/officeDocument/2006/relationships/hyperlink" Target="https://flowersplants.shop/Pictures/X797859_H_1.jpg" TargetMode="External"/><Relationship Id="rId49" Type="http://schemas.openxmlformats.org/officeDocument/2006/relationships/hyperlink" Target="https://floraxchange.blob.core.windows.net/artikelen/9194707_v_t5.jpg" TargetMode="External"/><Relationship Id="rId114" Type="http://schemas.openxmlformats.org/officeDocument/2006/relationships/hyperlink" Target="https://flowersplants.shop/Pictures/X914735_V_1.jpg" TargetMode="External"/><Relationship Id="rId60" Type="http://schemas.openxmlformats.org/officeDocument/2006/relationships/hyperlink" Target="https://floraxchange.blob.core.windows.net/artikelen/10211299_v_t5.jpg" TargetMode="External"/><Relationship Id="rId81" Type="http://schemas.openxmlformats.org/officeDocument/2006/relationships/hyperlink" Target="https://flowersplants.shop/Pictures/X908160_H_1.jpg" TargetMode="External"/><Relationship Id="rId135" Type="http://schemas.openxmlformats.org/officeDocument/2006/relationships/hyperlink" Target="https://butashop.onflorisoft.cloud/pictures/A9417_H_1.jpg" TargetMode="External"/><Relationship Id="rId156" Type="http://schemas.openxmlformats.org/officeDocument/2006/relationships/hyperlink" Target="https://butashop.onflorisoft.cloud/pictures/A8362_V_2.jpg" TargetMode="External"/><Relationship Id="rId177" Type="http://schemas.openxmlformats.org/officeDocument/2006/relationships/hyperlink" Target="https://flowersplants.shop/Pictures/X916789_H_1.jpg" TargetMode="External"/><Relationship Id="rId18" Type="http://schemas.openxmlformats.org/officeDocument/2006/relationships/hyperlink" Target="https://flowersplants.shop/Pictures/X881527_H_1.jpg" TargetMode="External"/><Relationship Id="rId39" Type="http://schemas.openxmlformats.org/officeDocument/2006/relationships/hyperlink" Target="https://floraxchange.blob.core.windows.net/artikelen/8962145_v_t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9"/>
  <sheetViews>
    <sheetView tabSelected="1" topLeftCell="A359" zoomScale="120" zoomScaleNormal="120" workbookViewId="0">
      <selection activeCell="H577" sqref="H577"/>
    </sheetView>
  </sheetViews>
  <sheetFormatPr defaultColWidth="14.42578125" defaultRowHeight="12.75"/>
  <cols>
    <col min="1" max="1" width="11.28515625" style="75" customWidth="1"/>
    <col min="2" max="2" width="9.5703125" style="75" customWidth="1"/>
    <col min="3" max="3" width="61.85546875" style="75" customWidth="1"/>
    <col min="4" max="4" width="17.85546875" style="135" customWidth="1"/>
    <col min="5" max="5" width="20" style="75" customWidth="1"/>
    <col min="6" max="8" width="19.42578125" style="75" customWidth="1"/>
    <col min="9" max="11" width="14.42578125" style="75"/>
    <col min="12" max="12" width="14.42578125" style="68"/>
    <col min="13" max="16384" width="14.42578125" style="75"/>
  </cols>
  <sheetData>
    <row r="1" spans="1:12" s="56" customFormat="1" ht="30" customHeight="1">
      <c r="A1" s="169" t="s">
        <v>516</v>
      </c>
      <c r="B1" s="170"/>
      <c r="C1" s="170"/>
      <c r="D1" s="170"/>
      <c r="E1" s="170"/>
      <c r="F1" s="170"/>
      <c r="G1" s="170"/>
      <c r="H1" s="171"/>
      <c r="L1" s="55"/>
    </row>
    <row r="2" spans="1:12" s="63" customFormat="1" ht="21.75" customHeight="1">
      <c r="A2" s="57"/>
      <c r="B2" s="58"/>
      <c r="C2" s="59" t="s">
        <v>303</v>
      </c>
      <c r="D2" s="60"/>
      <c r="E2" s="58"/>
      <c r="F2" s="58"/>
      <c r="G2" s="61"/>
      <c r="H2" s="62"/>
      <c r="I2" s="56"/>
      <c r="J2" s="56"/>
      <c r="K2" s="56"/>
      <c r="L2" s="55"/>
    </row>
    <row r="3" spans="1:12" s="69" customFormat="1" ht="39.950000000000003" customHeight="1">
      <c r="A3" s="64"/>
      <c r="B3" s="64"/>
      <c r="C3" s="65" t="s">
        <v>0</v>
      </c>
      <c r="D3" s="66"/>
      <c r="E3" s="67" t="s">
        <v>1</v>
      </c>
      <c r="F3" s="67"/>
      <c r="G3" s="67"/>
      <c r="H3" s="67"/>
      <c r="I3" s="75"/>
      <c r="J3" s="75"/>
      <c r="K3" s="75"/>
      <c r="L3" s="68"/>
    </row>
    <row r="4" spans="1:12" ht="117.75" customHeight="1">
      <c r="A4" s="70" t="s">
        <v>2</v>
      </c>
      <c r="B4" s="70" t="s">
        <v>3</v>
      </c>
      <c r="C4" s="71" t="s">
        <v>4</v>
      </c>
      <c r="D4" s="72" t="s">
        <v>5</v>
      </c>
      <c r="E4" s="158" t="s">
        <v>6</v>
      </c>
      <c r="F4" s="73" t="s">
        <v>7</v>
      </c>
      <c r="G4" s="74" t="s">
        <v>8</v>
      </c>
      <c r="H4" s="74" t="s">
        <v>9</v>
      </c>
    </row>
    <row r="5" spans="1:12" ht="17.45" customHeight="1">
      <c r="A5" s="172" t="s">
        <v>10</v>
      </c>
      <c r="B5" s="173"/>
      <c r="C5" s="174"/>
      <c r="D5" s="182"/>
      <c r="E5" s="184">
        <v>0.1</v>
      </c>
      <c r="F5" s="184">
        <v>0.15</v>
      </c>
      <c r="G5" s="184">
        <v>0.17</v>
      </c>
      <c r="H5" s="184">
        <v>0.2</v>
      </c>
    </row>
    <row r="6" spans="1:12" ht="23.25" customHeight="1">
      <c r="A6" s="76"/>
      <c r="B6" s="76"/>
      <c r="C6" s="77" t="s">
        <v>11</v>
      </c>
      <c r="D6" s="183"/>
      <c r="E6" s="184"/>
      <c r="F6" s="184"/>
      <c r="G6" s="184"/>
      <c r="H6" s="184"/>
    </row>
    <row r="7" spans="1:12" ht="21.75" customHeight="1">
      <c r="A7" s="78"/>
      <c r="B7" s="79"/>
      <c r="C7" s="80" t="s">
        <v>12</v>
      </c>
      <c r="D7" s="183"/>
      <c r="E7" s="184"/>
      <c r="F7" s="184"/>
      <c r="G7" s="184"/>
      <c r="H7" s="184"/>
    </row>
    <row r="8" spans="1:12" ht="29.45" customHeight="1">
      <c r="A8" s="175" t="s">
        <v>13</v>
      </c>
      <c r="B8" s="176"/>
      <c r="C8" s="176"/>
      <c r="D8" s="176"/>
      <c r="E8" s="176"/>
      <c r="F8" s="176"/>
      <c r="G8" s="176"/>
      <c r="H8" s="176"/>
    </row>
    <row r="9" spans="1:12" s="82" customFormat="1" ht="25.5" customHeight="1">
      <c r="A9" s="177" t="s">
        <v>14</v>
      </c>
      <c r="B9" s="178"/>
      <c r="C9" s="178"/>
      <c r="D9" s="178"/>
      <c r="E9" s="178"/>
      <c r="F9" s="178"/>
      <c r="G9" s="179"/>
      <c r="H9" s="81"/>
      <c r="I9" s="75"/>
      <c r="J9" s="75"/>
      <c r="K9" s="75"/>
      <c r="L9" s="68"/>
    </row>
    <row r="10" spans="1:12" s="69" customFormat="1">
      <c r="A10" s="83"/>
      <c r="B10" s="84"/>
      <c r="C10" s="85" t="s">
        <v>15</v>
      </c>
      <c r="D10" s="86"/>
      <c r="E10" s="148"/>
      <c r="F10" s="87"/>
      <c r="G10" s="87"/>
      <c r="H10" s="87"/>
      <c r="I10" s="75"/>
      <c r="J10" s="75"/>
      <c r="K10" s="75"/>
      <c r="L10" s="68"/>
    </row>
    <row r="11" spans="1:12" s="93" customFormat="1" ht="29.45" customHeight="1">
      <c r="A11" s="88"/>
      <c r="B11" s="89"/>
      <c r="C11" s="90" t="s">
        <v>16</v>
      </c>
      <c r="D11" s="91"/>
      <c r="E11" s="149"/>
      <c r="F11" s="92"/>
      <c r="G11" s="92"/>
      <c r="H11" s="92"/>
      <c r="I11" s="75"/>
      <c r="J11" s="75"/>
      <c r="K11" s="75"/>
      <c r="L11" s="68"/>
    </row>
    <row r="12" spans="1:12" ht="33.950000000000003" customHeight="1">
      <c r="A12" s="180" t="s">
        <v>297</v>
      </c>
      <c r="B12" s="181"/>
      <c r="C12" s="173"/>
      <c r="D12" s="181"/>
      <c r="E12" s="181"/>
      <c r="F12" s="181"/>
      <c r="G12" s="181"/>
      <c r="H12" s="181"/>
    </row>
    <row r="13" spans="1:12" s="95" customFormat="1" ht="12.6" customHeight="1">
      <c r="A13" s="15">
        <v>11</v>
      </c>
      <c r="B13" s="15">
        <v>15</v>
      </c>
      <c r="C13" s="14" t="s">
        <v>261</v>
      </c>
      <c r="D13" s="1">
        <v>1175</v>
      </c>
      <c r="E13" s="150">
        <f>D13-D13*скидка</f>
        <v>1057.5</v>
      </c>
      <c r="F13" s="2">
        <f>D13-D13*опт</f>
        <v>998.75</v>
      </c>
      <c r="G13" s="3">
        <f>D13-D13*вип</f>
        <v>975.25</v>
      </c>
      <c r="H13" s="3">
        <f>D13-D13*Цена_для_оптовых</f>
        <v>940</v>
      </c>
      <c r="I13" s="146"/>
      <c r="J13" s="146"/>
      <c r="K13" s="146"/>
      <c r="L13" s="94"/>
    </row>
    <row r="14" spans="1:12" s="95" customFormat="1" ht="12.6" customHeight="1">
      <c r="A14" s="15">
        <v>7</v>
      </c>
      <c r="B14" s="15">
        <v>8</v>
      </c>
      <c r="C14" s="14" t="s">
        <v>262</v>
      </c>
      <c r="D14" s="1">
        <v>690</v>
      </c>
      <c r="E14" s="150">
        <f>D14-D14*скидка</f>
        <v>621</v>
      </c>
      <c r="F14" s="2">
        <f>D14-D14*опт</f>
        <v>586.5</v>
      </c>
      <c r="G14" s="3">
        <f>D14-D14*вип</f>
        <v>572.70000000000005</v>
      </c>
      <c r="H14" s="3">
        <f>D14-D14*Цена_для_оптовых</f>
        <v>552</v>
      </c>
      <c r="I14" s="167"/>
      <c r="J14" s="167"/>
      <c r="K14" s="167"/>
      <c r="L14" s="94"/>
    </row>
    <row r="15" spans="1:12" s="95" customFormat="1" ht="12.6" customHeight="1">
      <c r="A15" s="15">
        <v>9</v>
      </c>
      <c r="B15" s="15">
        <v>15</v>
      </c>
      <c r="C15" s="14" t="s">
        <v>393</v>
      </c>
      <c r="D15" s="1">
        <v>790</v>
      </c>
      <c r="E15" s="150">
        <f>D15-D15*скидка</f>
        <v>711</v>
      </c>
      <c r="F15" s="2">
        <f>D15-D15*опт</f>
        <v>671.5</v>
      </c>
      <c r="G15" s="3">
        <f>D15-D15*вип</f>
        <v>655.7</v>
      </c>
      <c r="H15" s="3">
        <f>D15-D15*Цена_для_оптовых</f>
        <v>632</v>
      </c>
      <c r="I15" s="167"/>
      <c r="J15" s="167"/>
      <c r="K15" s="167"/>
      <c r="L15" s="94"/>
    </row>
    <row r="16" spans="1:12" s="95" customFormat="1" ht="12.6" customHeight="1">
      <c r="A16" s="15">
        <v>12</v>
      </c>
      <c r="B16" s="15">
        <v>35</v>
      </c>
      <c r="C16" s="14" t="s">
        <v>17</v>
      </c>
      <c r="D16" s="1">
        <v>2150</v>
      </c>
      <c r="E16" s="150">
        <f>D16-D16*скидка</f>
        <v>1935</v>
      </c>
      <c r="F16" s="2">
        <f>D16-D16*опт</f>
        <v>1827.5</v>
      </c>
      <c r="G16" s="3">
        <f>D16-D16*вип</f>
        <v>1784.5</v>
      </c>
      <c r="H16" s="3">
        <f>D16-D16*Цена_для_оптовых</f>
        <v>1720</v>
      </c>
      <c r="I16" s="167"/>
      <c r="J16" s="167"/>
      <c r="K16" s="167"/>
      <c r="L16" s="94"/>
    </row>
    <row r="17" spans="1:12" s="95" customFormat="1" ht="12.6" customHeight="1">
      <c r="A17" s="15">
        <v>14</v>
      </c>
      <c r="B17" s="15">
        <v>40</v>
      </c>
      <c r="C17" s="14" t="s">
        <v>546</v>
      </c>
      <c r="D17" s="1">
        <v>1980</v>
      </c>
      <c r="E17" s="150">
        <f>D17-D17*скидка</f>
        <v>1782</v>
      </c>
      <c r="F17" s="2">
        <f>D17-D17*опт</f>
        <v>1683</v>
      </c>
      <c r="G17" s="3">
        <f>D17-D17*вип</f>
        <v>1643.4</v>
      </c>
      <c r="H17" s="3">
        <f>D17-D17*Цена_для_оптовых</f>
        <v>1584</v>
      </c>
      <c r="I17" s="167"/>
      <c r="J17" s="167"/>
      <c r="K17" s="167"/>
      <c r="L17" s="94"/>
    </row>
    <row r="18" spans="1:12" s="95" customFormat="1" ht="12.6" customHeight="1">
      <c r="A18" s="15">
        <v>17</v>
      </c>
      <c r="B18" s="15">
        <v>70</v>
      </c>
      <c r="C18" s="14" t="s">
        <v>547</v>
      </c>
      <c r="D18" s="1">
        <v>2760</v>
      </c>
      <c r="E18" s="150">
        <f>D18-D18*скидка</f>
        <v>2484</v>
      </c>
      <c r="F18" s="2">
        <f>D18-D18*опт</f>
        <v>2346</v>
      </c>
      <c r="G18" s="3">
        <f>D18-D18*вип</f>
        <v>2290.8000000000002</v>
      </c>
      <c r="H18" s="3">
        <f>D18-D18*Цена_для_оптовых</f>
        <v>2208</v>
      </c>
      <c r="I18" s="167"/>
      <c r="J18" s="167"/>
      <c r="K18" s="167"/>
      <c r="L18" s="94"/>
    </row>
    <row r="19" spans="1:12" s="95" customFormat="1" ht="12.6" customHeight="1">
      <c r="A19" s="15">
        <v>12</v>
      </c>
      <c r="B19" s="15">
        <v>35</v>
      </c>
      <c r="C19" s="14" t="s">
        <v>331</v>
      </c>
      <c r="D19" s="1">
        <v>3195</v>
      </c>
      <c r="E19" s="150">
        <f>D19-D19*скидка</f>
        <v>2875.5</v>
      </c>
      <c r="F19" s="2">
        <f>D19-D19*опт</f>
        <v>2715.75</v>
      </c>
      <c r="G19" s="3">
        <f>D19-D19*вип</f>
        <v>2651.85</v>
      </c>
      <c r="H19" s="3">
        <f>D19-D19*Цена_для_оптовых</f>
        <v>2556</v>
      </c>
      <c r="I19" s="167"/>
      <c r="J19" s="167"/>
      <c r="K19" s="167"/>
      <c r="L19" s="94"/>
    </row>
    <row r="20" spans="1:12" s="95" customFormat="1" ht="12.6" customHeight="1">
      <c r="A20" s="15">
        <v>24</v>
      </c>
      <c r="B20" s="15">
        <v>70</v>
      </c>
      <c r="C20" s="14" t="s">
        <v>378</v>
      </c>
      <c r="D20" s="1">
        <v>6500</v>
      </c>
      <c r="E20" s="150">
        <f>D20-D20*скидка</f>
        <v>5850</v>
      </c>
      <c r="F20" s="2">
        <f>D20-D20*опт</f>
        <v>5525</v>
      </c>
      <c r="G20" s="3">
        <f>D20-D20*вип</f>
        <v>5395</v>
      </c>
      <c r="H20" s="3">
        <f>D20-D20*Цена_для_оптовых</f>
        <v>5200</v>
      </c>
      <c r="I20" s="167"/>
      <c r="J20" s="167"/>
      <c r="K20" s="167"/>
      <c r="L20" s="94"/>
    </row>
    <row r="21" spans="1:12" s="95" customFormat="1" ht="12.6" customHeight="1">
      <c r="A21" s="15">
        <v>14</v>
      </c>
      <c r="B21" s="15">
        <v>40</v>
      </c>
      <c r="C21" s="14" t="s">
        <v>379</v>
      </c>
      <c r="D21" s="1">
        <v>1450</v>
      </c>
      <c r="E21" s="150">
        <f>D21-D21*скидка</f>
        <v>1305</v>
      </c>
      <c r="F21" s="2">
        <f>D21-D21*опт</f>
        <v>1232.5</v>
      </c>
      <c r="G21" s="3">
        <f>D21-D21*вип</f>
        <v>1203.5</v>
      </c>
      <c r="H21" s="3">
        <f>D21-D21*Цена_для_оптовых</f>
        <v>1160</v>
      </c>
      <c r="I21" s="167"/>
      <c r="J21" s="167"/>
      <c r="K21" s="167"/>
      <c r="L21" s="94"/>
    </row>
    <row r="22" spans="1:12" s="95" customFormat="1" ht="12.6" customHeight="1">
      <c r="A22" s="15">
        <v>9</v>
      </c>
      <c r="B22" s="15">
        <v>17</v>
      </c>
      <c r="C22" s="14" t="s">
        <v>548</v>
      </c>
      <c r="D22" s="1">
        <v>465</v>
      </c>
      <c r="E22" s="150">
        <f>D22-D22*скидка</f>
        <v>418.5</v>
      </c>
      <c r="F22" s="2">
        <f>D22-D22*опт</f>
        <v>395.25</v>
      </c>
      <c r="G22" s="3">
        <f>D22-D22*вип</f>
        <v>385.95</v>
      </c>
      <c r="H22" s="3">
        <f>D22-D22*Цена_для_оптовых</f>
        <v>372</v>
      </c>
      <c r="I22" s="167"/>
      <c r="J22" s="167"/>
      <c r="K22" s="167"/>
      <c r="L22" s="94"/>
    </row>
    <row r="23" spans="1:12" s="95" customFormat="1" ht="12.6" customHeight="1">
      <c r="A23" s="15">
        <v>13</v>
      </c>
      <c r="B23" s="15">
        <v>20</v>
      </c>
      <c r="C23" s="14" t="s">
        <v>390</v>
      </c>
      <c r="D23" s="1">
        <v>650</v>
      </c>
      <c r="E23" s="150">
        <f>D23-D23*скидка</f>
        <v>585</v>
      </c>
      <c r="F23" s="2">
        <f>D23-D23*опт</f>
        <v>552.5</v>
      </c>
      <c r="G23" s="3">
        <f>D23-D23*вип</f>
        <v>539.5</v>
      </c>
      <c r="H23" s="3">
        <f>D23-D23*Цена_для_оптовых</f>
        <v>520</v>
      </c>
      <c r="I23" s="167"/>
      <c r="J23" s="167"/>
      <c r="K23" s="167"/>
      <c r="L23" s="94"/>
    </row>
    <row r="24" spans="1:12" s="95" customFormat="1" ht="12.6" customHeight="1">
      <c r="A24" s="15">
        <v>13</v>
      </c>
      <c r="B24" s="15">
        <v>45</v>
      </c>
      <c r="C24" s="14" t="s">
        <v>391</v>
      </c>
      <c r="D24" s="1">
        <v>2260</v>
      </c>
      <c r="E24" s="150">
        <f>D24-D24*скидка</f>
        <v>2034</v>
      </c>
      <c r="F24" s="2">
        <f>D24-D24*опт</f>
        <v>1921</v>
      </c>
      <c r="G24" s="3">
        <f>D24-D24*вип</f>
        <v>1875.8</v>
      </c>
      <c r="H24" s="3">
        <f>D24-D24*Цена_для_оптовых</f>
        <v>1808</v>
      </c>
      <c r="I24" s="167"/>
      <c r="J24" s="167"/>
      <c r="K24" s="167"/>
      <c r="L24" s="94"/>
    </row>
    <row r="25" spans="1:12" s="95" customFormat="1" ht="12.6" customHeight="1">
      <c r="A25" s="15">
        <v>6</v>
      </c>
      <c r="B25" s="15">
        <v>8</v>
      </c>
      <c r="C25" s="14" t="s">
        <v>263</v>
      </c>
      <c r="D25" s="1">
        <v>295</v>
      </c>
      <c r="E25" s="150">
        <f>D25-D25*скидка</f>
        <v>265.5</v>
      </c>
      <c r="F25" s="2">
        <f>D25-D25*опт</f>
        <v>250.75</v>
      </c>
      <c r="G25" s="3">
        <f>D25-D25*вип</f>
        <v>244.85</v>
      </c>
      <c r="H25" s="3">
        <f>D25-D25*Цена_для_оптовых</f>
        <v>236</v>
      </c>
      <c r="I25" s="167"/>
      <c r="J25" s="167"/>
      <c r="K25" s="167"/>
      <c r="L25" s="94"/>
    </row>
    <row r="26" spans="1:12" s="95" customFormat="1" ht="12.6" customHeight="1">
      <c r="A26" s="15">
        <v>6</v>
      </c>
      <c r="B26" s="15">
        <v>10</v>
      </c>
      <c r="C26" s="14" t="s">
        <v>264</v>
      </c>
      <c r="D26" s="1">
        <v>295</v>
      </c>
      <c r="E26" s="150">
        <f>D26-D26*скидка</f>
        <v>265.5</v>
      </c>
      <c r="F26" s="2">
        <f>D26-D26*опт</f>
        <v>250.75</v>
      </c>
      <c r="G26" s="3">
        <f>D26-D26*вип</f>
        <v>244.85</v>
      </c>
      <c r="H26" s="3">
        <f>D26-D26*Цена_для_оптовых</f>
        <v>236</v>
      </c>
      <c r="I26" s="167"/>
      <c r="J26" s="167"/>
      <c r="K26" s="167"/>
      <c r="L26" s="94"/>
    </row>
    <row r="27" spans="1:12" s="95" customFormat="1" ht="12.6" customHeight="1">
      <c r="A27" s="15">
        <v>12</v>
      </c>
      <c r="B27" s="15">
        <v>44</v>
      </c>
      <c r="C27" s="14" t="s">
        <v>444</v>
      </c>
      <c r="D27" s="1">
        <v>1900</v>
      </c>
      <c r="E27" s="150">
        <f>D27-D27*скидка</f>
        <v>1710</v>
      </c>
      <c r="F27" s="2">
        <f>D27-D27*опт</f>
        <v>1615</v>
      </c>
      <c r="G27" s="3">
        <f>D27-D27*вип</f>
        <v>1577</v>
      </c>
      <c r="H27" s="3">
        <f>D27-D27*Цена_для_оптовых</f>
        <v>1520</v>
      </c>
      <c r="I27" s="167"/>
      <c r="J27" s="167"/>
      <c r="K27" s="167"/>
      <c r="L27" s="94"/>
    </row>
    <row r="28" spans="1:12" s="95" customFormat="1" ht="12.6" customHeight="1">
      <c r="A28" s="15">
        <v>6</v>
      </c>
      <c r="B28" s="15">
        <v>22</v>
      </c>
      <c r="C28" s="14" t="s">
        <v>443</v>
      </c>
      <c r="D28" s="1">
        <v>890</v>
      </c>
      <c r="E28" s="150">
        <f>D28-D28*скидка</f>
        <v>801</v>
      </c>
      <c r="F28" s="2">
        <f>D28-D28*опт</f>
        <v>756.5</v>
      </c>
      <c r="G28" s="3">
        <f>D28-D28*вип</f>
        <v>738.7</v>
      </c>
      <c r="H28" s="3">
        <f>D28-D28*Цена_для_оптовых</f>
        <v>712</v>
      </c>
      <c r="I28" s="167"/>
      <c r="J28" s="167"/>
      <c r="K28" s="167"/>
      <c r="L28" s="94"/>
    </row>
    <row r="29" spans="1:12" s="95" customFormat="1" ht="12.6" customHeight="1">
      <c r="A29" s="15">
        <v>8</v>
      </c>
      <c r="B29" s="15">
        <v>10</v>
      </c>
      <c r="C29" s="14" t="s">
        <v>394</v>
      </c>
      <c r="D29" s="1">
        <v>2650</v>
      </c>
      <c r="E29" s="150">
        <f>D29-D29*скидка</f>
        <v>2385</v>
      </c>
      <c r="F29" s="2">
        <f>D29-D29*опт</f>
        <v>2252.5</v>
      </c>
      <c r="G29" s="3">
        <f>D29-D29*вип</f>
        <v>2199.5</v>
      </c>
      <c r="H29" s="3">
        <f>D29-D29*Цена_для_оптовых</f>
        <v>2120</v>
      </c>
      <c r="I29" s="167"/>
      <c r="J29" s="167"/>
      <c r="K29" s="167"/>
      <c r="L29" s="94"/>
    </row>
    <row r="30" spans="1:12" s="95" customFormat="1" ht="12.6" customHeight="1">
      <c r="A30" s="15">
        <v>11</v>
      </c>
      <c r="B30" s="15">
        <v>15</v>
      </c>
      <c r="C30" s="14" t="s">
        <v>395</v>
      </c>
      <c r="D30" s="1">
        <v>1800</v>
      </c>
      <c r="E30" s="150">
        <f>D30-D30*скидка</f>
        <v>1620</v>
      </c>
      <c r="F30" s="2">
        <f>D30-D30*опт</f>
        <v>1530</v>
      </c>
      <c r="G30" s="3">
        <f>D30-D30*вип</f>
        <v>1494</v>
      </c>
      <c r="H30" s="3">
        <f>D30-D30*Цена_для_оптовых</f>
        <v>1440</v>
      </c>
      <c r="I30" s="167"/>
      <c r="J30" s="167"/>
      <c r="K30" s="167"/>
      <c r="L30" s="94"/>
    </row>
    <row r="31" spans="1:12" s="95" customFormat="1" ht="12.6" customHeight="1">
      <c r="A31" s="15">
        <v>14</v>
      </c>
      <c r="B31" s="15">
        <v>60</v>
      </c>
      <c r="C31" s="14" t="s">
        <v>480</v>
      </c>
      <c r="D31" s="1">
        <v>1890</v>
      </c>
      <c r="E31" s="150">
        <f>D31-D31*скидка</f>
        <v>1701</v>
      </c>
      <c r="F31" s="2">
        <f>D31-D31*опт</f>
        <v>1606.5</v>
      </c>
      <c r="G31" s="3">
        <f>D31-D31*вип</f>
        <v>1568.7</v>
      </c>
      <c r="H31" s="3">
        <f>D31-D31*Цена_для_оптовых</f>
        <v>1512</v>
      </c>
      <c r="I31" s="167"/>
      <c r="J31" s="167"/>
      <c r="K31" s="167"/>
      <c r="L31" s="94"/>
    </row>
    <row r="32" spans="1:12" s="95" customFormat="1" ht="12.6" customHeight="1">
      <c r="A32" s="15">
        <v>12</v>
      </c>
      <c r="B32" s="15">
        <v>40</v>
      </c>
      <c r="C32" s="14" t="s">
        <v>549</v>
      </c>
      <c r="D32" s="1">
        <v>750</v>
      </c>
      <c r="E32" s="150">
        <f>D32-D32*скидка</f>
        <v>675</v>
      </c>
      <c r="F32" s="2">
        <f>D32-D32*опт</f>
        <v>637.5</v>
      </c>
      <c r="G32" s="3">
        <f>D32-D32*вип</f>
        <v>622.5</v>
      </c>
      <c r="H32" s="3">
        <f>D32-D32*Цена_для_оптовых</f>
        <v>600</v>
      </c>
      <c r="I32" s="167"/>
      <c r="J32" s="167"/>
      <c r="K32" s="167"/>
      <c r="L32" s="94"/>
    </row>
    <row r="33" spans="1:12" s="95" customFormat="1" ht="12.6" customHeight="1">
      <c r="A33" s="15">
        <v>21</v>
      </c>
      <c r="B33" s="15">
        <v>115</v>
      </c>
      <c r="C33" s="14" t="s">
        <v>481</v>
      </c>
      <c r="D33" s="1">
        <v>3860</v>
      </c>
      <c r="E33" s="150">
        <f>D33-D33*скидка</f>
        <v>3474</v>
      </c>
      <c r="F33" s="2">
        <f>D33-D33*опт</f>
        <v>3281</v>
      </c>
      <c r="G33" s="3">
        <f>D33-D33*вип</f>
        <v>3203.8</v>
      </c>
      <c r="H33" s="3">
        <f>D33-D33*Цена_для_оптовых</f>
        <v>3088</v>
      </c>
      <c r="I33" s="167"/>
      <c r="J33" s="167"/>
      <c r="K33" s="167"/>
      <c r="L33" s="94"/>
    </row>
    <row r="34" spans="1:12" s="95" customFormat="1" ht="12.6" customHeight="1">
      <c r="A34" s="15">
        <v>12</v>
      </c>
      <c r="B34" s="15">
        <v>45</v>
      </c>
      <c r="C34" s="14" t="s">
        <v>481</v>
      </c>
      <c r="D34" s="1">
        <v>930</v>
      </c>
      <c r="E34" s="150">
        <f>D34-D34*скидка</f>
        <v>837</v>
      </c>
      <c r="F34" s="2">
        <f>D34-D34*опт</f>
        <v>790.5</v>
      </c>
      <c r="G34" s="3">
        <f>D34-D34*вип</f>
        <v>771.9</v>
      </c>
      <c r="H34" s="3">
        <f>D34-D34*Цена_для_оптовых</f>
        <v>744</v>
      </c>
      <c r="I34" s="167"/>
      <c r="J34" s="167"/>
      <c r="K34" s="167"/>
      <c r="L34" s="94"/>
    </row>
    <row r="35" spans="1:12" s="95" customFormat="1" ht="12.6" customHeight="1">
      <c r="A35" s="15">
        <v>11</v>
      </c>
      <c r="B35" s="15">
        <v>15</v>
      </c>
      <c r="C35" s="14" t="s">
        <v>396</v>
      </c>
      <c r="D35" s="1">
        <v>2650</v>
      </c>
      <c r="E35" s="150">
        <f>D35-D35*скидка</f>
        <v>2385</v>
      </c>
      <c r="F35" s="2">
        <f>D35-D35*опт</f>
        <v>2252.5</v>
      </c>
      <c r="G35" s="3">
        <f>D35-D35*вип</f>
        <v>2199.5</v>
      </c>
      <c r="H35" s="3">
        <f>D35-D35*Цена_для_оптовых</f>
        <v>2120</v>
      </c>
      <c r="I35" s="167"/>
      <c r="J35" s="167"/>
      <c r="K35" s="167"/>
      <c r="L35" s="94"/>
    </row>
    <row r="36" spans="1:12" s="95" customFormat="1" ht="12.6" customHeight="1">
      <c r="A36" s="168">
        <v>11</v>
      </c>
      <c r="B36" s="168">
        <v>15</v>
      </c>
      <c r="C36" s="161" t="s">
        <v>515</v>
      </c>
      <c r="D36" s="1">
        <v>985</v>
      </c>
      <c r="E36" s="150">
        <f>D36-D36*скидка</f>
        <v>886.5</v>
      </c>
      <c r="F36" s="2">
        <f>D36-D36*опт</f>
        <v>837.25</v>
      </c>
      <c r="G36" s="3">
        <f>D36-D36*вип</f>
        <v>817.55</v>
      </c>
      <c r="H36" s="3">
        <f>D36-D36*Цена_для_оптовых</f>
        <v>788</v>
      </c>
      <c r="I36" s="167"/>
      <c r="J36" s="167"/>
      <c r="K36" s="167"/>
      <c r="L36" s="94"/>
    </row>
    <row r="37" spans="1:12" s="95" customFormat="1" ht="12.6" customHeight="1">
      <c r="A37" s="15">
        <v>12</v>
      </c>
      <c r="B37" s="15">
        <v>30</v>
      </c>
      <c r="C37" s="14" t="s">
        <v>397</v>
      </c>
      <c r="D37" s="1">
        <v>1460</v>
      </c>
      <c r="E37" s="150">
        <f>D37-D37*скидка</f>
        <v>1314</v>
      </c>
      <c r="F37" s="2">
        <f>D37-D37*опт</f>
        <v>1241</v>
      </c>
      <c r="G37" s="3">
        <f>D37-D37*вип</f>
        <v>1211.8</v>
      </c>
      <c r="H37" s="3">
        <f>D37-D37*Цена_для_оптовых</f>
        <v>1168</v>
      </c>
      <c r="I37" s="167"/>
      <c r="J37" s="167"/>
      <c r="K37" s="167"/>
      <c r="L37" s="94"/>
    </row>
    <row r="38" spans="1:12" s="95" customFormat="1" ht="12.6" customHeight="1">
      <c r="A38" s="15">
        <v>12</v>
      </c>
      <c r="B38" s="15">
        <v>40</v>
      </c>
      <c r="C38" s="14" t="s">
        <v>517</v>
      </c>
      <c r="D38" s="1">
        <v>1170</v>
      </c>
      <c r="E38" s="150">
        <f>D38-D38*скидка</f>
        <v>1053</v>
      </c>
      <c r="F38" s="2">
        <f>D38-D38*опт</f>
        <v>994.5</v>
      </c>
      <c r="G38" s="3">
        <f>D38-D38*вип</f>
        <v>971.1</v>
      </c>
      <c r="H38" s="3">
        <f>D38-D38*Цена_для_оптовых</f>
        <v>936</v>
      </c>
      <c r="I38" s="167"/>
      <c r="J38" s="167"/>
      <c r="K38" s="167"/>
      <c r="L38" s="94"/>
    </row>
    <row r="39" spans="1:12" s="95" customFormat="1" ht="12.6" customHeight="1">
      <c r="A39" s="15">
        <v>12</v>
      </c>
      <c r="B39" s="15"/>
      <c r="C39" s="14" t="s">
        <v>518</v>
      </c>
      <c r="D39" s="1">
        <v>1250</v>
      </c>
      <c r="E39" s="150">
        <f>D39-D39*скидка</f>
        <v>1125</v>
      </c>
      <c r="F39" s="2">
        <f>D39-D39*опт</f>
        <v>1062.5</v>
      </c>
      <c r="G39" s="3">
        <f>D39-D39*вип</f>
        <v>1037.5</v>
      </c>
      <c r="H39" s="3">
        <f>D39-D39*Цена_для_оптовых</f>
        <v>1000</v>
      </c>
      <c r="I39" s="167"/>
      <c r="J39" s="167"/>
      <c r="K39" s="167"/>
      <c r="L39" s="94"/>
    </row>
    <row r="40" spans="1:12" s="95" customFormat="1" ht="12.6" customHeight="1">
      <c r="A40" s="15">
        <v>12</v>
      </c>
      <c r="B40" s="15">
        <v>35</v>
      </c>
      <c r="C40" s="14" t="s">
        <v>519</v>
      </c>
      <c r="D40" s="1">
        <v>1330</v>
      </c>
      <c r="E40" s="150">
        <f>D40-D40*скидка</f>
        <v>1197</v>
      </c>
      <c r="F40" s="2">
        <f>D40-D40*опт</f>
        <v>1130.5</v>
      </c>
      <c r="G40" s="3">
        <f>D40-D40*вип</f>
        <v>1103.9000000000001</v>
      </c>
      <c r="H40" s="3">
        <f>D40-D40*Цена_для_оптовых</f>
        <v>1064</v>
      </c>
      <c r="I40" s="167"/>
      <c r="J40" s="167"/>
      <c r="K40" s="167"/>
      <c r="L40" s="94"/>
    </row>
    <row r="41" spans="1:12" s="95" customFormat="1" ht="12.6" customHeight="1">
      <c r="A41" s="15">
        <v>12</v>
      </c>
      <c r="B41" s="15">
        <v>40</v>
      </c>
      <c r="C41" s="14" t="s">
        <v>520</v>
      </c>
      <c r="D41" s="1">
        <v>1190</v>
      </c>
      <c r="E41" s="150">
        <f>D41-D41*скидка</f>
        <v>1071</v>
      </c>
      <c r="F41" s="2">
        <f>D41-D41*опт</f>
        <v>1011.5</v>
      </c>
      <c r="G41" s="3">
        <f>D41-D41*вип</f>
        <v>987.7</v>
      </c>
      <c r="H41" s="3">
        <f>D41-D41*Цена_для_оптовых</f>
        <v>952</v>
      </c>
      <c r="I41" s="167"/>
      <c r="J41" s="167"/>
      <c r="K41" s="167"/>
      <c r="L41" s="94"/>
    </row>
    <row r="42" spans="1:12" s="95" customFormat="1" ht="12.6" customHeight="1">
      <c r="A42" s="15">
        <v>17</v>
      </c>
      <c r="B42" s="15">
        <v>70</v>
      </c>
      <c r="C42" s="14" t="s">
        <v>521</v>
      </c>
      <c r="D42" s="1">
        <v>1890</v>
      </c>
      <c r="E42" s="150">
        <f>D42-D42*скидка</f>
        <v>1701</v>
      </c>
      <c r="F42" s="2">
        <f>D42-D42*опт</f>
        <v>1606.5</v>
      </c>
      <c r="G42" s="3">
        <f>D42-D42*вип</f>
        <v>1568.7</v>
      </c>
      <c r="H42" s="3">
        <f>D42-D42*Цена_для_оптовых</f>
        <v>1512</v>
      </c>
      <c r="I42" s="167"/>
      <c r="J42" s="167"/>
      <c r="K42" s="167"/>
      <c r="L42" s="94"/>
    </row>
    <row r="43" spans="1:12" s="95" customFormat="1" ht="12.6" customHeight="1">
      <c r="A43" s="15">
        <v>17</v>
      </c>
      <c r="B43" s="15">
        <v>65</v>
      </c>
      <c r="C43" s="14" t="s">
        <v>550</v>
      </c>
      <c r="D43" s="1">
        <v>2540</v>
      </c>
      <c r="E43" s="150">
        <f>D43-D43*скидка</f>
        <v>2286</v>
      </c>
      <c r="F43" s="2">
        <f>D43-D43*опт</f>
        <v>2159</v>
      </c>
      <c r="G43" s="3">
        <f>D43-D43*вип</f>
        <v>2108.1999999999998</v>
      </c>
      <c r="H43" s="3">
        <f>D43-D43*Цена_для_оптовых</f>
        <v>2032</v>
      </c>
      <c r="I43" s="167"/>
      <c r="J43" s="167"/>
      <c r="K43" s="167"/>
      <c r="L43" s="94"/>
    </row>
    <row r="44" spans="1:12" s="95" customFormat="1" ht="12.6" customHeight="1">
      <c r="A44" s="15">
        <v>12</v>
      </c>
      <c r="B44" s="15">
        <v>45</v>
      </c>
      <c r="C44" s="14" t="s">
        <v>522</v>
      </c>
      <c r="D44" s="1">
        <v>1250</v>
      </c>
      <c r="E44" s="150">
        <f>D44-D44*скидка</f>
        <v>1125</v>
      </c>
      <c r="F44" s="2">
        <f>D44-D44*опт</f>
        <v>1062.5</v>
      </c>
      <c r="G44" s="3">
        <f>D44-D44*вип</f>
        <v>1037.5</v>
      </c>
      <c r="H44" s="3">
        <f>D44-D44*Цена_для_оптовых</f>
        <v>1000</v>
      </c>
      <c r="I44" s="167"/>
      <c r="J44" s="167"/>
      <c r="K44" s="167"/>
      <c r="L44" s="94"/>
    </row>
    <row r="45" spans="1:12" s="95" customFormat="1" ht="12.6" customHeight="1">
      <c r="A45" s="15">
        <v>12</v>
      </c>
      <c r="B45" s="15">
        <v>40</v>
      </c>
      <c r="C45" s="14" t="s">
        <v>523</v>
      </c>
      <c r="D45" s="1">
        <v>1250</v>
      </c>
      <c r="E45" s="150">
        <f>D45-D45*скидка</f>
        <v>1125</v>
      </c>
      <c r="F45" s="2">
        <f>D45-D45*опт</f>
        <v>1062.5</v>
      </c>
      <c r="G45" s="3">
        <f>D45-D45*вип</f>
        <v>1037.5</v>
      </c>
      <c r="H45" s="3">
        <f>D45-D45*Цена_для_оптовых</f>
        <v>1000</v>
      </c>
      <c r="I45" s="167"/>
      <c r="J45" s="167"/>
      <c r="K45" s="167"/>
      <c r="L45" s="94"/>
    </row>
    <row r="46" spans="1:12" s="95" customFormat="1" ht="12.6" customHeight="1">
      <c r="A46" s="15">
        <v>12</v>
      </c>
      <c r="B46" s="15">
        <v>45</v>
      </c>
      <c r="C46" s="14" t="s">
        <v>524</v>
      </c>
      <c r="D46" s="1">
        <v>1190</v>
      </c>
      <c r="E46" s="150">
        <f>D46-D46*скидка</f>
        <v>1071</v>
      </c>
      <c r="F46" s="2">
        <f>D46-D46*опт</f>
        <v>1011.5</v>
      </c>
      <c r="G46" s="3">
        <f>D46-D46*вип</f>
        <v>987.7</v>
      </c>
      <c r="H46" s="3">
        <f>D46-D46*Цена_для_оптовых</f>
        <v>952</v>
      </c>
      <c r="I46" s="167"/>
      <c r="J46" s="167"/>
      <c r="K46" s="167"/>
      <c r="L46" s="94"/>
    </row>
    <row r="47" spans="1:12" s="95" customFormat="1" ht="12.6" customHeight="1">
      <c r="A47" s="15">
        <v>17</v>
      </c>
      <c r="B47" s="15">
        <v>65</v>
      </c>
      <c r="C47" s="14" t="s">
        <v>525</v>
      </c>
      <c r="D47" s="1">
        <v>1790</v>
      </c>
      <c r="E47" s="150">
        <f>D47-D47*скидка</f>
        <v>1611</v>
      </c>
      <c r="F47" s="2">
        <f>D47-D47*опт</f>
        <v>1521.5</v>
      </c>
      <c r="G47" s="3">
        <f>D47-D47*вип</f>
        <v>1485.7</v>
      </c>
      <c r="H47" s="3">
        <f>D47-D47*Цена_для_оптовых</f>
        <v>1432</v>
      </c>
      <c r="I47" s="167"/>
      <c r="J47" s="167"/>
      <c r="K47" s="167"/>
      <c r="L47" s="94"/>
    </row>
    <row r="48" spans="1:12" s="95" customFormat="1" ht="12.6" customHeight="1">
      <c r="A48" s="15">
        <v>14</v>
      </c>
      <c r="B48" s="15">
        <v>48</v>
      </c>
      <c r="C48" s="14" t="s">
        <v>380</v>
      </c>
      <c r="D48" s="1">
        <v>2450</v>
      </c>
      <c r="E48" s="150">
        <f>D48-D48*скидка</f>
        <v>2205</v>
      </c>
      <c r="F48" s="2">
        <f>D48-D48*опт</f>
        <v>2082.5</v>
      </c>
      <c r="G48" s="3">
        <f>D48-D48*вип</f>
        <v>2033.5</v>
      </c>
      <c r="H48" s="3">
        <f>D48-D48*Цена_для_оптовых</f>
        <v>1960</v>
      </c>
      <c r="I48" s="167"/>
      <c r="J48" s="167"/>
      <c r="K48" s="167"/>
      <c r="L48" s="94"/>
    </row>
    <row r="49" spans="1:12" s="95" customFormat="1" ht="12.6" customHeight="1">
      <c r="A49" s="15">
        <v>10</v>
      </c>
      <c r="B49" s="15">
        <v>23</v>
      </c>
      <c r="C49" s="14" t="s">
        <v>410</v>
      </c>
      <c r="D49" s="1">
        <v>1200</v>
      </c>
      <c r="E49" s="150">
        <f>D49-D49*скидка</f>
        <v>1080</v>
      </c>
      <c r="F49" s="2">
        <f>D49-D49*опт</f>
        <v>1020</v>
      </c>
      <c r="G49" s="3">
        <f>D49-D49*вип</f>
        <v>996</v>
      </c>
      <c r="H49" s="3">
        <f>D49-D49*Цена_для_оптовых</f>
        <v>960</v>
      </c>
      <c r="I49" s="167"/>
      <c r="J49" s="167"/>
      <c r="K49" s="167"/>
      <c r="L49" s="94"/>
    </row>
    <row r="50" spans="1:12" s="95" customFormat="1" ht="12.6" customHeight="1">
      <c r="A50" s="15" t="s">
        <v>61</v>
      </c>
      <c r="B50" s="15" t="s">
        <v>178</v>
      </c>
      <c r="C50" s="14" t="s">
        <v>410</v>
      </c>
      <c r="D50" s="1" t="s">
        <v>427</v>
      </c>
      <c r="E50" s="150">
        <f>D50-D50*скидка</f>
        <v>3861</v>
      </c>
      <c r="F50" s="2">
        <f>D50-D50*опт</f>
        <v>3646.5</v>
      </c>
      <c r="G50" s="3">
        <f>D50-D50*вип</f>
        <v>3560.7</v>
      </c>
      <c r="H50" s="3">
        <f>D50-D50*Цена_для_оптовых</f>
        <v>3432</v>
      </c>
      <c r="I50" s="167"/>
      <c r="J50" s="167"/>
      <c r="K50" s="167"/>
      <c r="L50" s="94"/>
    </row>
    <row r="51" spans="1:12" s="95" customFormat="1" ht="12.6" customHeight="1">
      <c r="A51" s="15">
        <v>12</v>
      </c>
      <c r="B51" s="15">
        <v>30</v>
      </c>
      <c r="C51" s="14" t="s">
        <v>345</v>
      </c>
      <c r="D51" s="1">
        <v>1990</v>
      </c>
      <c r="E51" s="150">
        <f>D51-D51*скидка</f>
        <v>1791</v>
      </c>
      <c r="F51" s="2">
        <f>D51-D51*опт</f>
        <v>1691.5</v>
      </c>
      <c r="G51" s="3">
        <f>D51-D51*вип</f>
        <v>1651.7</v>
      </c>
      <c r="H51" s="3">
        <f>D51-D51*Цена_для_оптовых</f>
        <v>1592</v>
      </c>
      <c r="I51" s="167"/>
      <c r="J51" s="167"/>
      <c r="K51" s="167"/>
      <c r="L51" s="94"/>
    </row>
    <row r="52" spans="1:12" s="95" customFormat="1" ht="12.6" customHeight="1">
      <c r="A52" s="15">
        <v>8</v>
      </c>
      <c r="B52" s="15">
        <v>20</v>
      </c>
      <c r="C52" s="14" t="s">
        <v>526</v>
      </c>
      <c r="D52" s="1">
        <v>395</v>
      </c>
      <c r="E52" s="150">
        <f>D52-D52*скидка</f>
        <v>355.5</v>
      </c>
      <c r="F52" s="2">
        <f>D52-D52*опт</f>
        <v>335.75</v>
      </c>
      <c r="G52" s="3">
        <f>D52-D52*вип</f>
        <v>327.85</v>
      </c>
      <c r="H52" s="3">
        <f>D52-D52*Цена_для_оптовых</f>
        <v>316</v>
      </c>
      <c r="I52" s="167"/>
      <c r="J52" s="167"/>
      <c r="K52" s="167"/>
      <c r="L52" s="94"/>
    </row>
    <row r="53" spans="1:12" s="95" customFormat="1" ht="12.6" customHeight="1">
      <c r="A53" s="15">
        <v>12</v>
      </c>
      <c r="B53" s="15">
        <v>25</v>
      </c>
      <c r="C53" s="14" t="s">
        <v>527</v>
      </c>
      <c r="D53" s="1">
        <v>920</v>
      </c>
      <c r="E53" s="150">
        <f>D53-D53*скидка</f>
        <v>828</v>
      </c>
      <c r="F53" s="2">
        <f>D53-D53*опт</f>
        <v>782</v>
      </c>
      <c r="G53" s="3">
        <f>D53-D53*вип</f>
        <v>763.6</v>
      </c>
      <c r="H53" s="3">
        <f>D53-D53*Цена_для_оптовых</f>
        <v>736</v>
      </c>
      <c r="I53" s="167"/>
      <c r="J53" s="167"/>
      <c r="K53" s="167"/>
      <c r="L53" s="94"/>
    </row>
    <row r="54" spans="1:12" s="95" customFormat="1" ht="12.6" customHeight="1">
      <c r="A54" s="15">
        <v>12</v>
      </c>
      <c r="B54" s="15">
        <v>31</v>
      </c>
      <c r="C54" s="14" t="s">
        <v>332</v>
      </c>
      <c r="D54" s="1">
        <v>990</v>
      </c>
      <c r="E54" s="150">
        <f>D54-D54*скидка</f>
        <v>891</v>
      </c>
      <c r="F54" s="2">
        <f>D54-D54*опт</f>
        <v>841.5</v>
      </c>
      <c r="G54" s="3">
        <f>D54-D54*вип</f>
        <v>821.7</v>
      </c>
      <c r="H54" s="3">
        <f>D54-D54*Цена_для_оптовых</f>
        <v>792</v>
      </c>
      <c r="I54" s="167"/>
      <c r="J54" s="167"/>
      <c r="K54" s="167"/>
      <c r="L54" s="94"/>
    </row>
    <row r="55" spans="1:12" s="95" customFormat="1" ht="12.6" customHeight="1">
      <c r="A55" s="15">
        <v>11</v>
      </c>
      <c r="B55" s="15">
        <v>44</v>
      </c>
      <c r="C55" s="14" t="s">
        <v>445</v>
      </c>
      <c r="D55" s="1">
        <v>1050</v>
      </c>
      <c r="E55" s="150">
        <f>D55-D55*скидка</f>
        <v>945</v>
      </c>
      <c r="F55" s="2">
        <f>D55-D55*опт</f>
        <v>892.5</v>
      </c>
      <c r="G55" s="3">
        <f>D55-D55*вип</f>
        <v>871.5</v>
      </c>
      <c r="H55" s="3">
        <f>D55-D55*Цена_для_оптовых</f>
        <v>840</v>
      </c>
      <c r="I55" s="167"/>
      <c r="J55" s="167"/>
      <c r="K55" s="167"/>
      <c r="L55" s="94"/>
    </row>
    <row r="56" spans="1:12" s="95" customFormat="1" ht="12.6" customHeight="1">
      <c r="A56" s="15">
        <v>8</v>
      </c>
      <c r="B56" s="15">
        <v>20</v>
      </c>
      <c r="C56" s="14" t="s">
        <v>528</v>
      </c>
      <c r="D56" s="1">
        <v>395</v>
      </c>
      <c r="E56" s="150">
        <f>D56-D56*скидка</f>
        <v>355.5</v>
      </c>
      <c r="F56" s="2">
        <f>D56-D56*опт</f>
        <v>335.75</v>
      </c>
      <c r="G56" s="3">
        <f>D56-D56*вип</f>
        <v>327.85</v>
      </c>
      <c r="H56" s="3">
        <f>D56-D56*Цена_для_оптовых</f>
        <v>316</v>
      </c>
      <c r="I56" s="167"/>
      <c r="J56" s="167"/>
      <c r="K56" s="167"/>
      <c r="L56" s="94"/>
    </row>
    <row r="57" spans="1:12" s="95" customFormat="1" ht="12.6" customHeight="1">
      <c r="A57" s="15">
        <v>9</v>
      </c>
      <c r="B57" s="15">
        <v>25</v>
      </c>
      <c r="C57" s="14" t="s">
        <v>551</v>
      </c>
      <c r="D57" s="1">
        <v>190</v>
      </c>
      <c r="E57" s="150">
        <f>D57-D57*скидка</f>
        <v>171</v>
      </c>
      <c r="F57" s="2">
        <f>D57-D57*опт</f>
        <v>161.5</v>
      </c>
      <c r="G57" s="3">
        <f>D57-D57*вип</f>
        <v>157.69999999999999</v>
      </c>
      <c r="H57" s="3">
        <f>D57-D57*Цена_для_оптовых</f>
        <v>152</v>
      </c>
      <c r="I57" s="167"/>
      <c r="J57" s="167"/>
      <c r="K57" s="167"/>
      <c r="L57" s="94"/>
    </row>
    <row r="58" spans="1:12" s="95" customFormat="1" ht="12.6" customHeight="1">
      <c r="A58" s="15">
        <v>14</v>
      </c>
      <c r="B58" s="15">
        <v>32</v>
      </c>
      <c r="C58" s="14" t="s">
        <v>551</v>
      </c>
      <c r="D58" s="1">
        <v>850</v>
      </c>
      <c r="E58" s="150">
        <f>D58-D58*скидка</f>
        <v>765</v>
      </c>
      <c r="F58" s="2">
        <f>D58-D58*опт</f>
        <v>722.5</v>
      </c>
      <c r="G58" s="3">
        <f>D58-D58*вип</f>
        <v>705.5</v>
      </c>
      <c r="H58" s="3">
        <f>D58-D58*Цена_для_оптовых</f>
        <v>680</v>
      </c>
      <c r="I58" s="167"/>
      <c r="J58" s="167"/>
      <c r="K58" s="167"/>
      <c r="L58" s="94"/>
    </row>
    <row r="59" spans="1:12" s="95" customFormat="1" ht="12.6" customHeight="1">
      <c r="A59" s="15">
        <v>13</v>
      </c>
      <c r="B59" s="15">
        <v>32</v>
      </c>
      <c r="C59" s="14" t="s">
        <v>529</v>
      </c>
      <c r="D59" s="1">
        <v>850</v>
      </c>
      <c r="E59" s="150">
        <f>D59-D59*скидка</f>
        <v>765</v>
      </c>
      <c r="F59" s="2">
        <f>D59-D59*опт</f>
        <v>722.5</v>
      </c>
      <c r="G59" s="3">
        <f>D59-D59*вип</f>
        <v>705.5</v>
      </c>
      <c r="H59" s="3">
        <f>D59-D59*Цена_для_оптовых</f>
        <v>680</v>
      </c>
      <c r="I59" s="167"/>
      <c r="J59" s="167"/>
      <c r="K59" s="167"/>
      <c r="L59" s="94"/>
    </row>
    <row r="60" spans="1:12" s="95" customFormat="1" ht="12.6" customHeight="1">
      <c r="A60" s="12">
        <v>27</v>
      </c>
      <c r="B60" s="13">
        <v>80</v>
      </c>
      <c r="C60" s="14" t="s">
        <v>22</v>
      </c>
      <c r="D60" s="1">
        <v>16700</v>
      </c>
      <c r="E60" s="150">
        <f>D60-D60*скидка</f>
        <v>15030</v>
      </c>
      <c r="F60" s="2">
        <f>D60-D60*опт</f>
        <v>14195</v>
      </c>
      <c r="G60" s="3">
        <f>D60-D60*вип</f>
        <v>13861</v>
      </c>
      <c r="H60" s="3">
        <f>D60-D60*Цена_для_оптовых</f>
        <v>13360</v>
      </c>
      <c r="I60" s="167"/>
      <c r="J60" s="167"/>
      <c r="K60" s="167"/>
      <c r="L60" s="94"/>
    </row>
    <row r="61" spans="1:12" s="95" customFormat="1" ht="12.6" customHeight="1">
      <c r="A61" s="15">
        <v>16</v>
      </c>
      <c r="B61" s="15">
        <v>30</v>
      </c>
      <c r="C61" s="14" t="s">
        <v>333</v>
      </c>
      <c r="D61" s="1">
        <v>3200</v>
      </c>
      <c r="E61" s="150">
        <f>D61-D61*скидка</f>
        <v>2880</v>
      </c>
      <c r="F61" s="2">
        <f>D61-D61*опт</f>
        <v>2720</v>
      </c>
      <c r="G61" s="3">
        <f>D61-D61*вип</f>
        <v>2656</v>
      </c>
      <c r="H61" s="3">
        <f>D61-D61*Цена_для_оптовых</f>
        <v>2560</v>
      </c>
      <c r="I61" s="167"/>
      <c r="J61" s="167"/>
      <c r="K61" s="167"/>
      <c r="L61" s="94"/>
    </row>
    <row r="62" spans="1:12" s="95" customFormat="1" ht="12.6" customHeight="1">
      <c r="A62" s="15">
        <v>9</v>
      </c>
      <c r="B62" s="15">
        <v>25</v>
      </c>
      <c r="C62" s="14" t="s">
        <v>333</v>
      </c>
      <c r="D62" s="1">
        <v>1850</v>
      </c>
      <c r="E62" s="150">
        <f>D62-D62*скидка</f>
        <v>1665</v>
      </c>
      <c r="F62" s="2">
        <f>D62-D62*опт</f>
        <v>1572.5</v>
      </c>
      <c r="G62" s="3">
        <f>D62-D62*вип</f>
        <v>1535.5</v>
      </c>
      <c r="H62" s="3">
        <f>D62-D62*Цена_для_оптовых</f>
        <v>1480</v>
      </c>
      <c r="I62" s="167"/>
      <c r="J62" s="167"/>
      <c r="K62" s="167"/>
      <c r="L62" s="94"/>
    </row>
    <row r="63" spans="1:12" s="95" customFormat="1" ht="12.6" customHeight="1">
      <c r="A63" s="15">
        <v>45</v>
      </c>
      <c r="B63" s="15">
        <v>90</v>
      </c>
      <c r="C63" s="14" t="s">
        <v>23</v>
      </c>
      <c r="D63" s="1">
        <v>28800</v>
      </c>
      <c r="E63" s="150">
        <f>D63-D63*скидка</f>
        <v>25920</v>
      </c>
      <c r="F63" s="2">
        <f>D63-D63*опт</f>
        <v>24480</v>
      </c>
      <c r="G63" s="3">
        <f>D63-D63*вип</f>
        <v>23904</v>
      </c>
      <c r="H63" s="3">
        <f>D63-D63*Цена_для_оптовых</f>
        <v>23040</v>
      </c>
      <c r="I63" s="167"/>
      <c r="J63" s="167"/>
      <c r="K63" s="167"/>
      <c r="L63" s="94"/>
    </row>
    <row r="64" spans="1:12" s="95" customFormat="1" ht="12.6" customHeight="1">
      <c r="A64" s="15">
        <v>12</v>
      </c>
      <c r="B64" s="15">
        <v>30</v>
      </c>
      <c r="C64" s="14" t="s">
        <v>530</v>
      </c>
      <c r="D64" s="1">
        <v>1480</v>
      </c>
      <c r="E64" s="150">
        <f>D64-D64*скидка</f>
        <v>1332</v>
      </c>
      <c r="F64" s="2">
        <f>D64-D64*опт</f>
        <v>1258</v>
      </c>
      <c r="G64" s="3">
        <f>D64-D64*вип</f>
        <v>1228.4000000000001</v>
      </c>
      <c r="H64" s="3">
        <f>D64-D64*Цена_для_оптовых</f>
        <v>1184</v>
      </c>
      <c r="I64" s="167"/>
      <c r="J64" s="167"/>
      <c r="K64" s="167"/>
      <c r="L64" s="94"/>
    </row>
    <row r="65" spans="1:12" s="95" customFormat="1" ht="12.6" customHeight="1">
      <c r="A65" s="4">
        <v>8</v>
      </c>
      <c r="B65" s="5">
        <v>13</v>
      </c>
      <c r="C65" s="14" t="s">
        <v>24</v>
      </c>
      <c r="D65" s="1">
        <v>1270</v>
      </c>
      <c r="E65" s="150">
        <f>D65-D65*скидка</f>
        <v>1143</v>
      </c>
      <c r="F65" s="2">
        <f>D65-D65*опт</f>
        <v>1079.5</v>
      </c>
      <c r="G65" s="3">
        <f>D65-D65*вип</f>
        <v>1054.0999999999999</v>
      </c>
      <c r="H65" s="3">
        <f>D65-D65*Цена_для_оптовых</f>
        <v>1016</v>
      </c>
      <c r="I65" s="167"/>
      <c r="J65" s="167"/>
      <c r="K65" s="167"/>
      <c r="L65" s="94"/>
    </row>
    <row r="66" spans="1:12" s="95" customFormat="1" ht="12.6" customHeight="1">
      <c r="A66" s="15">
        <v>9</v>
      </c>
      <c r="B66" s="15">
        <v>27</v>
      </c>
      <c r="C66" s="14" t="s">
        <v>346</v>
      </c>
      <c r="D66" s="1">
        <v>1999</v>
      </c>
      <c r="E66" s="150">
        <f>D66-D66*скидка</f>
        <v>1799.1</v>
      </c>
      <c r="F66" s="2">
        <f>D66-D66*опт</f>
        <v>1699.15</v>
      </c>
      <c r="G66" s="3">
        <f>D66-D66*вип</f>
        <v>1659.17</v>
      </c>
      <c r="H66" s="3">
        <f>D66-D66*Цена_для_оптовых</f>
        <v>1599.2</v>
      </c>
      <c r="I66" s="167"/>
      <c r="J66" s="167"/>
      <c r="K66" s="167"/>
      <c r="L66" s="94"/>
    </row>
    <row r="67" spans="1:12" s="95" customFormat="1" ht="12.6" customHeight="1">
      <c r="A67" s="15" t="s">
        <v>73</v>
      </c>
      <c r="B67" s="15" t="s">
        <v>67</v>
      </c>
      <c r="C67" s="161" t="s">
        <v>498</v>
      </c>
      <c r="D67" s="1">
        <v>1260</v>
      </c>
      <c r="E67" s="150">
        <f>D67-D67*скидка</f>
        <v>1134</v>
      </c>
      <c r="F67" s="2">
        <f>D67-D67*опт</f>
        <v>1071</v>
      </c>
      <c r="G67" s="3">
        <f>D67-D67*вип</f>
        <v>1045.8</v>
      </c>
      <c r="H67" s="3">
        <f>D67-D67*Цена_для_оптовых</f>
        <v>1008</v>
      </c>
      <c r="I67" s="167"/>
      <c r="J67" s="167"/>
      <c r="K67" s="167"/>
      <c r="L67" s="94"/>
    </row>
    <row r="68" spans="1:12" s="95" customFormat="1" ht="12.6" customHeight="1">
      <c r="A68" s="143">
        <v>12</v>
      </c>
      <c r="B68" s="144">
        <v>25</v>
      </c>
      <c r="C68" s="14" t="s">
        <v>265</v>
      </c>
      <c r="D68" s="1">
        <v>1090</v>
      </c>
      <c r="E68" s="150">
        <f>D68-D68*скидка</f>
        <v>981</v>
      </c>
      <c r="F68" s="2">
        <f>D68-D68*опт</f>
        <v>926.5</v>
      </c>
      <c r="G68" s="3">
        <f>D68-D68*вип</f>
        <v>904.7</v>
      </c>
      <c r="H68" s="3">
        <f>D68-D68*Цена_для_оптовых</f>
        <v>872</v>
      </c>
      <c r="I68" s="167"/>
      <c r="J68" s="167"/>
      <c r="K68" s="167"/>
      <c r="L68" s="94"/>
    </row>
    <row r="69" spans="1:12" s="95" customFormat="1" ht="12.6" customHeight="1">
      <c r="A69" s="143">
        <v>17</v>
      </c>
      <c r="B69" s="144">
        <v>30</v>
      </c>
      <c r="C69" s="14" t="s">
        <v>265</v>
      </c>
      <c r="D69" s="1">
        <v>2570</v>
      </c>
      <c r="E69" s="150">
        <f>D69-D69*скидка</f>
        <v>2313</v>
      </c>
      <c r="F69" s="2">
        <f>D69-D69*опт</f>
        <v>2184.5</v>
      </c>
      <c r="G69" s="3">
        <f>D69-D69*вип</f>
        <v>2133.1</v>
      </c>
      <c r="H69" s="3">
        <f>D69-D69*Цена_для_оптовых</f>
        <v>2056</v>
      </c>
      <c r="I69" s="167"/>
      <c r="J69" s="167"/>
      <c r="K69" s="167"/>
      <c r="L69" s="94"/>
    </row>
    <row r="70" spans="1:12" s="95" customFormat="1" ht="12.6" customHeight="1">
      <c r="A70" s="15" t="s">
        <v>59</v>
      </c>
      <c r="B70" s="15" t="s">
        <v>31</v>
      </c>
      <c r="C70" s="14" t="s">
        <v>411</v>
      </c>
      <c r="D70" s="1" t="s">
        <v>431</v>
      </c>
      <c r="E70" s="150">
        <f>D70-D70*скидка</f>
        <v>405</v>
      </c>
      <c r="F70" s="2">
        <f>D70-D70*опт</f>
        <v>382.5</v>
      </c>
      <c r="G70" s="3">
        <f>D70-D70*вип</f>
        <v>373.5</v>
      </c>
      <c r="H70" s="3">
        <f>D70-D70*Цена_для_оптовых</f>
        <v>360</v>
      </c>
      <c r="I70" s="167"/>
      <c r="J70" s="167"/>
      <c r="K70" s="167"/>
      <c r="L70" s="94"/>
    </row>
    <row r="71" spans="1:12" s="95" customFormat="1" ht="12.6" customHeight="1">
      <c r="A71" s="15">
        <v>19</v>
      </c>
      <c r="B71" s="15">
        <v>110</v>
      </c>
      <c r="C71" s="14" t="s">
        <v>381</v>
      </c>
      <c r="D71" s="1">
        <v>5700</v>
      </c>
      <c r="E71" s="150">
        <f>D71-D71*скидка</f>
        <v>5130</v>
      </c>
      <c r="F71" s="2">
        <f>D71-D71*опт</f>
        <v>4845</v>
      </c>
      <c r="G71" s="3">
        <f>D71-D71*вип</f>
        <v>4731</v>
      </c>
      <c r="H71" s="3">
        <f>D71-D71*Цена_для_оптовых</f>
        <v>4560</v>
      </c>
      <c r="I71" s="167"/>
      <c r="J71" s="167"/>
      <c r="K71" s="167"/>
      <c r="L71" s="94"/>
    </row>
    <row r="72" spans="1:12" s="95" customFormat="1" ht="12.6" customHeight="1">
      <c r="A72" s="15">
        <v>12</v>
      </c>
      <c r="B72" s="15">
        <v>40</v>
      </c>
      <c r="C72" s="14" t="s">
        <v>552</v>
      </c>
      <c r="D72" s="1">
        <v>490</v>
      </c>
      <c r="E72" s="150">
        <f>D72-D72*скидка</f>
        <v>441</v>
      </c>
      <c r="F72" s="2">
        <f>D72-D72*опт</f>
        <v>416.5</v>
      </c>
      <c r="G72" s="3">
        <f>D72-D72*вип</f>
        <v>406.7</v>
      </c>
      <c r="H72" s="3">
        <f>D72-D72*Цена_для_оптовых</f>
        <v>392</v>
      </c>
      <c r="I72" s="167"/>
      <c r="J72" s="167"/>
      <c r="K72" s="167"/>
      <c r="L72" s="94"/>
    </row>
    <row r="73" spans="1:12" s="95" customFormat="1" ht="12.6" customHeight="1">
      <c r="A73" s="15">
        <v>12</v>
      </c>
      <c r="B73" s="15">
        <v>35</v>
      </c>
      <c r="C73" s="14" t="s">
        <v>495</v>
      </c>
      <c r="D73" s="1">
        <v>890</v>
      </c>
      <c r="E73" s="150">
        <f>D73-D73*скидка</f>
        <v>801</v>
      </c>
      <c r="F73" s="2">
        <f>D73-D73*опт</f>
        <v>756.5</v>
      </c>
      <c r="G73" s="3">
        <f>D73-D73*вип</f>
        <v>738.7</v>
      </c>
      <c r="H73" s="3">
        <f>D73-D73*Цена_для_оптовых</f>
        <v>712</v>
      </c>
      <c r="I73" s="167"/>
      <c r="J73" s="167"/>
      <c r="K73" s="167"/>
      <c r="L73" s="94"/>
    </row>
    <row r="74" spans="1:12" s="95" customFormat="1" ht="12.6" customHeight="1">
      <c r="A74" s="15">
        <v>19</v>
      </c>
      <c r="B74" s="15">
        <v>75</v>
      </c>
      <c r="C74" s="14" t="s">
        <v>553</v>
      </c>
      <c r="D74" s="1">
        <v>2440</v>
      </c>
      <c r="E74" s="150">
        <f>D74-D74*скидка</f>
        <v>2196</v>
      </c>
      <c r="F74" s="2">
        <f>D74-D74*опт</f>
        <v>2074</v>
      </c>
      <c r="G74" s="3">
        <f>D74-D74*вип</f>
        <v>2025.2</v>
      </c>
      <c r="H74" s="3">
        <f>D74-D74*Цена_для_оптовых</f>
        <v>1952</v>
      </c>
      <c r="I74" s="167"/>
      <c r="J74" s="167"/>
      <c r="K74" s="167"/>
      <c r="L74" s="94"/>
    </row>
    <row r="75" spans="1:12" s="95" customFormat="1" ht="12.6" customHeight="1">
      <c r="A75" s="136">
        <v>17</v>
      </c>
      <c r="B75" s="137">
        <v>70</v>
      </c>
      <c r="C75" s="14" t="s">
        <v>289</v>
      </c>
      <c r="D75" s="1">
        <v>2890</v>
      </c>
      <c r="E75" s="150">
        <f>D75-D75*скидка</f>
        <v>2601</v>
      </c>
      <c r="F75" s="2">
        <f>D75-D75*опт</f>
        <v>2456.5</v>
      </c>
      <c r="G75" s="3">
        <f>D75-D75*вип</f>
        <v>2398.6999999999998</v>
      </c>
      <c r="H75" s="3">
        <f>D75-D75*Цена_для_оптовых</f>
        <v>2312</v>
      </c>
      <c r="I75" s="167"/>
      <c r="J75" s="167"/>
      <c r="K75" s="167"/>
      <c r="L75" s="94"/>
    </row>
    <row r="76" spans="1:12" s="95" customFormat="1" ht="12.6" customHeight="1">
      <c r="A76" s="15">
        <v>11</v>
      </c>
      <c r="B76" s="15">
        <v>40</v>
      </c>
      <c r="C76" s="14" t="s">
        <v>554</v>
      </c>
      <c r="D76" s="1">
        <v>990</v>
      </c>
      <c r="E76" s="150">
        <f>D76-D76*скидка</f>
        <v>891</v>
      </c>
      <c r="F76" s="2">
        <f>D76-D76*опт</f>
        <v>841.5</v>
      </c>
      <c r="G76" s="3">
        <f>D76-D76*вип</f>
        <v>821.7</v>
      </c>
      <c r="H76" s="3">
        <f>D76-D76*Цена_для_оптовых</f>
        <v>792</v>
      </c>
      <c r="I76" s="167"/>
      <c r="J76" s="167"/>
      <c r="K76" s="167"/>
      <c r="L76" s="94"/>
    </row>
    <row r="77" spans="1:12" s="95" customFormat="1" ht="12.6" customHeight="1">
      <c r="A77" s="15">
        <v>21</v>
      </c>
      <c r="B77" s="15">
        <v>75</v>
      </c>
      <c r="C77" s="14" t="s">
        <v>531</v>
      </c>
      <c r="D77" s="1">
        <v>4180</v>
      </c>
      <c r="E77" s="150">
        <f>D77-D77*скидка</f>
        <v>3762</v>
      </c>
      <c r="F77" s="2">
        <f>D77-D77*опт</f>
        <v>3553</v>
      </c>
      <c r="G77" s="3">
        <f>D77-D77*вип</f>
        <v>3469.4</v>
      </c>
      <c r="H77" s="3">
        <f>D77-D77*Цена_для_оптовых</f>
        <v>3344</v>
      </c>
      <c r="I77" s="167"/>
      <c r="J77" s="167"/>
      <c r="K77" s="167"/>
      <c r="L77" s="94"/>
    </row>
    <row r="78" spans="1:12" s="95" customFormat="1" ht="12.6" customHeight="1">
      <c r="A78" s="15">
        <v>14</v>
      </c>
      <c r="B78" s="15">
        <v>45</v>
      </c>
      <c r="C78" s="14" t="s">
        <v>532</v>
      </c>
      <c r="D78" s="1">
        <v>1690</v>
      </c>
      <c r="E78" s="150">
        <f>D78-D78*скидка</f>
        <v>1521</v>
      </c>
      <c r="F78" s="2">
        <f>D78-D78*опт</f>
        <v>1436.5</v>
      </c>
      <c r="G78" s="3">
        <f>D78-D78*вип</f>
        <v>1402.7</v>
      </c>
      <c r="H78" s="3">
        <f>D78-D78*Цена_для_оптовых</f>
        <v>1352</v>
      </c>
      <c r="I78" s="167"/>
      <c r="J78" s="167"/>
      <c r="K78" s="167"/>
      <c r="L78" s="94"/>
    </row>
    <row r="79" spans="1:12" s="95" customFormat="1" ht="12.6" customHeight="1">
      <c r="A79" s="15">
        <v>9</v>
      </c>
      <c r="B79" s="15">
        <v>20</v>
      </c>
      <c r="C79" s="14" t="s">
        <v>482</v>
      </c>
      <c r="D79" s="1">
        <v>2290</v>
      </c>
      <c r="E79" s="150">
        <f>D79-D79*скидка</f>
        <v>2061</v>
      </c>
      <c r="F79" s="2">
        <f>D79-D79*опт</f>
        <v>1946.5</v>
      </c>
      <c r="G79" s="3">
        <f>D79-D79*вип</f>
        <v>1900.7</v>
      </c>
      <c r="H79" s="3">
        <f>D79-D79*Цена_для_оптовых</f>
        <v>1832</v>
      </c>
      <c r="I79" s="167"/>
      <c r="J79" s="167"/>
      <c r="K79" s="167"/>
      <c r="L79" s="94"/>
    </row>
    <row r="80" spans="1:12" s="95" customFormat="1" ht="12.6" customHeight="1">
      <c r="A80" s="15">
        <v>6</v>
      </c>
      <c r="B80" s="15">
        <v>5</v>
      </c>
      <c r="C80" s="14" t="s">
        <v>533</v>
      </c>
      <c r="D80" s="1">
        <v>250</v>
      </c>
      <c r="E80" s="150">
        <f>D80-D80*скидка</f>
        <v>225</v>
      </c>
      <c r="F80" s="2">
        <f>D80-D80*опт</f>
        <v>212.5</v>
      </c>
      <c r="G80" s="3">
        <f>D80-D80*вип</f>
        <v>207.5</v>
      </c>
      <c r="H80" s="3">
        <f>D80-D80*Цена_для_оптовых</f>
        <v>200</v>
      </c>
      <c r="I80" s="167"/>
      <c r="J80" s="167"/>
      <c r="K80" s="167"/>
      <c r="L80" s="94"/>
    </row>
    <row r="81" spans="1:12" s="95" customFormat="1" ht="12.6" customHeight="1">
      <c r="A81" s="136">
        <v>12</v>
      </c>
      <c r="B81" s="137">
        <v>15</v>
      </c>
      <c r="C81" s="14" t="s">
        <v>258</v>
      </c>
      <c r="D81" s="1">
        <v>835</v>
      </c>
      <c r="E81" s="150">
        <f>D81-D81*скидка</f>
        <v>751.5</v>
      </c>
      <c r="F81" s="2">
        <f>D81-D81*опт</f>
        <v>709.75</v>
      </c>
      <c r="G81" s="3">
        <f>D81-D81*вип</f>
        <v>693.05</v>
      </c>
      <c r="H81" s="3">
        <f>D81-D81*Цена_для_оптовых</f>
        <v>668</v>
      </c>
      <c r="I81" s="167"/>
      <c r="J81" s="167"/>
      <c r="K81" s="167"/>
      <c r="L81" s="94"/>
    </row>
    <row r="82" spans="1:12" s="95" customFormat="1" ht="12.6" customHeight="1">
      <c r="A82" s="50">
        <v>6</v>
      </c>
      <c r="B82" s="50">
        <v>10</v>
      </c>
      <c r="C82" s="14" t="s">
        <v>258</v>
      </c>
      <c r="D82" s="1">
        <v>220</v>
      </c>
      <c r="E82" s="150">
        <f>D82-D82*скидка</f>
        <v>198</v>
      </c>
      <c r="F82" s="2">
        <f>D82-D82*опт</f>
        <v>187</v>
      </c>
      <c r="G82" s="3">
        <f>D82-D82*вип</f>
        <v>182.6</v>
      </c>
      <c r="H82" s="3">
        <f>D82-D82*Цена_для_оптовых</f>
        <v>176</v>
      </c>
      <c r="I82" s="167"/>
      <c r="J82" s="167"/>
      <c r="K82" s="167"/>
      <c r="L82" s="94"/>
    </row>
    <row r="83" spans="1:12" s="95" customFormat="1" ht="12.6" customHeight="1">
      <c r="A83" s="15">
        <v>6</v>
      </c>
      <c r="B83" s="16">
        <v>10</v>
      </c>
      <c r="C83" s="14" t="s">
        <v>327</v>
      </c>
      <c r="D83" s="1">
        <v>180</v>
      </c>
      <c r="E83" s="150">
        <f>D83-D83*скидка</f>
        <v>162</v>
      </c>
      <c r="F83" s="2">
        <f>D83-D83*опт</f>
        <v>153</v>
      </c>
      <c r="G83" s="3">
        <f>D83-D83*вип</f>
        <v>149.4</v>
      </c>
      <c r="H83" s="3">
        <f>D83-D83*Цена_для_оптовых</f>
        <v>144</v>
      </c>
      <c r="I83" s="167"/>
      <c r="J83" s="167"/>
      <c r="K83" s="167"/>
      <c r="L83" s="94"/>
    </row>
    <row r="84" spans="1:12" s="95" customFormat="1" ht="12.6" customHeight="1">
      <c r="A84" s="15">
        <v>6</v>
      </c>
      <c r="B84" s="15">
        <v>5</v>
      </c>
      <c r="C84" s="14" t="s">
        <v>555</v>
      </c>
      <c r="D84" s="1">
        <v>195</v>
      </c>
      <c r="E84" s="150">
        <f>D84-D84*скидка</f>
        <v>175.5</v>
      </c>
      <c r="F84" s="2">
        <f>D84-D84*опт</f>
        <v>165.75</v>
      </c>
      <c r="G84" s="3">
        <f>D84-D84*вип</f>
        <v>161.85</v>
      </c>
      <c r="H84" s="3">
        <f>D84-D84*Цена_для_оптовых</f>
        <v>156</v>
      </c>
      <c r="I84" s="167"/>
      <c r="J84" s="167"/>
      <c r="K84" s="167"/>
      <c r="L84" s="94"/>
    </row>
    <row r="85" spans="1:12" s="95" customFormat="1" ht="12.6" customHeight="1">
      <c r="A85" s="15">
        <v>6</v>
      </c>
      <c r="B85" s="15">
        <v>5</v>
      </c>
      <c r="C85" s="14" t="s">
        <v>534</v>
      </c>
      <c r="D85" s="1">
        <v>180</v>
      </c>
      <c r="E85" s="150">
        <f>D85-D85*скидка</f>
        <v>162</v>
      </c>
      <c r="F85" s="2">
        <f>D85-D85*опт</f>
        <v>153</v>
      </c>
      <c r="G85" s="3">
        <f>D85-D85*вип</f>
        <v>149.4</v>
      </c>
      <c r="H85" s="3">
        <f>D85-D85*Цена_для_оптовых</f>
        <v>144</v>
      </c>
      <c r="I85" s="167"/>
      <c r="J85" s="167"/>
      <c r="K85" s="167"/>
      <c r="L85" s="94"/>
    </row>
    <row r="86" spans="1:12" s="95" customFormat="1" ht="12.6" customHeight="1">
      <c r="A86" s="15">
        <v>6</v>
      </c>
      <c r="B86" s="15">
        <v>7</v>
      </c>
      <c r="C86" s="14" t="s">
        <v>534</v>
      </c>
      <c r="D86" s="1">
        <v>250</v>
      </c>
      <c r="E86" s="150">
        <f>D86-D86*скидка</f>
        <v>225</v>
      </c>
      <c r="F86" s="2">
        <f>D86-D86*опт</f>
        <v>212.5</v>
      </c>
      <c r="G86" s="3">
        <f>D86-D86*вип</f>
        <v>207.5</v>
      </c>
      <c r="H86" s="3">
        <f>D86-D86*Цена_для_оптовых</f>
        <v>200</v>
      </c>
      <c r="I86" s="162"/>
      <c r="J86" s="162"/>
      <c r="K86" s="162"/>
      <c r="L86" s="94"/>
    </row>
    <row r="87" spans="1:12" s="95" customFormat="1" ht="12.6" customHeight="1">
      <c r="A87" s="15">
        <v>6</v>
      </c>
      <c r="B87" s="16">
        <v>8</v>
      </c>
      <c r="C87" s="14" t="s">
        <v>307</v>
      </c>
      <c r="D87" s="1">
        <v>185</v>
      </c>
      <c r="E87" s="150">
        <f>D87-D87*скидка</f>
        <v>166.5</v>
      </c>
      <c r="F87" s="2">
        <f>D87-D87*опт</f>
        <v>157.25</v>
      </c>
      <c r="G87" s="3">
        <f>D87-D87*вип</f>
        <v>153.55000000000001</v>
      </c>
      <c r="H87" s="3">
        <f>D87-D87*Цена_для_оптовых</f>
        <v>148</v>
      </c>
      <c r="I87" s="162"/>
      <c r="J87" s="162"/>
      <c r="K87" s="162"/>
      <c r="L87" s="94"/>
    </row>
    <row r="88" spans="1:12" s="95" customFormat="1" ht="12.6" customHeight="1">
      <c r="A88" s="15">
        <v>23</v>
      </c>
      <c r="B88" s="15">
        <v>30</v>
      </c>
      <c r="C88" s="14" t="s">
        <v>556</v>
      </c>
      <c r="D88" s="1">
        <v>4990</v>
      </c>
      <c r="E88" s="150">
        <f>D88-D88*скидка</f>
        <v>4491</v>
      </c>
      <c r="F88" s="2">
        <f>D88-D88*опт</f>
        <v>4241.5</v>
      </c>
      <c r="G88" s="3">
        <f>D88-D88*вип</f>
        <v>4141.7</v>
      </c>
      <c r="H88" s="3">
        <f>D88-D88*Цена_для_оптовых</f>
        <v>3992</v>
      </c>
      <c r="I88" s="162"/>
      <c r="J88" s="162"/>
      <c r="K88" s="162"/>
      <c r="L88" s="94"/>
    </row>
    <row r="89" spans="1:12" s="95" customFormat="1" ht="12.6" customHeight="1">
      <c r="A89" s="15">
        <v>13</v>
      </c>
      <c r="B89" s="15">
        <v>17</v>
      </c>
      <c r="C89" s="14" t="s">
        <v>557</v>
      </c>
      <c r="D89" s="1">
        <v>1850</v>
      </c>
      <c r="E89" s="150">
        <f>D89-D89*скидка</f>
        <v>1665</v>
      </c>
      <c r="F89" s="2">
        <f>D89-D89*опт</f>
        <v>1572.5</v>
      </c>
      <c r="G89" s="3">
        <f>D89-D89*вип</f>
        <v>1535.5</v>
      </c>
      <c r="H89" s="3">
        <f>D89-D89*Цена_для_оптовых</f>
        <v>1480</v>
      </c>
      <c r="I89" s="162"/>
      <c r="J89" s="162"/>
      <c r="K89" s="162"/>
      <c r="L89" s="94"/>
    </row>
    <row r="90" spans="1:12" s="95" customFormat="1" ht="12.6" customHeight="1">
      <c r="A90" s="15">
        <v>6</v>
      </c>
      <c r="B90" s="15">
        <v>24</v>
      </c>
      <c r="C90" s="14" t="s">
        <v>446</v>
      </c>
      <c r="D90" s="1">
        <v>920</v>
      </c>
      <c r="E90" s="150">
        <f>D90-D90*скидка</f>
        <v>828</v>
      </c>
      <c r="F90" s="2">
        <f>D90-D90*опт</f>
        <v>782</v>
      </c>
      <c r="G90" s="3">
        <f>D90-D90*вип</f>
        <v>763.6</v>
      </c>
      <c r="H90" s="3">
        <f>D90-D90*Цена_для_оптовых</f>
        <v>736</v>
      </c>
      <c r="I90" s="162"/>
      <c r="J90" s="162"/>
      <c r="K90" s="162"/>
      <c r="L90" s="94"/>
    </row>
    <row r="91" spans="1:12" s="95" customFormat="1" ht="12.6" customHeight="1">
      <c r="A91" s="15">
        <v>5</v>
      </c>
      <c r="B91" s="15">
        <v>7</v>
      </c>
      <c r="C91" s="14" t="s">
        <v>293</v>
      </c>
      <c r="D91" s="1">
        <v>270</v>
      </c>
      <c r="E91" s="150">
        <f>D91-D91*скидка</f>
        <v>243</v>
      </c>
      <c r="F91" s="2">
        <f>D91-D91*опт</f>
        <v>229.5</v>
      </c>
      <c r="G91" s="3">
        <f>D91-D91*вип</f>
        <v>224.1</v>
      </c>
      <c r="H91" s="3">
        <f>D91-D91*Цена_для_оптовых</f>
        <v>216</v>
      </c>
      <c r="I91" s="162"/>
      <c r="J91" s="162"/>
      <c r="K91" s="162"/>
      <c r="L91" s="94"/>
    </row>
    <row r="92" spans="1:12" s="95" customFormat="1" ht="12.6" customHeight="1">
      <c r="A92" s="15">
        <v>10</v>
      </c>
      <c r="B92" s="15">
        <v>12</v>
      </c>
      <c r="C92" s="14" t="s">
        <v>293</v>
      </c>
      <c r="D92" s="1">
        <v>1160</v>
      </c>
      <c r="E92" s="150">
        <f>D92-D92*скидка</f>
        <v>1044</v>
      </c>
      <c r="F92" s="2">
        <f>D92-D92*опт</f>
        <v>986</v>
      </c>
      <c r="G92" s="3">
        <f>D92-D92*вип</f>
        <v>962.8</v>
      </c>
      <c r="H92" s="3">
        <f>D92-D92*Цена_для_оптовых</f>
        <v>928</v>
      </c>
      <c r="I92" s="162"/>
      <c r="J92" s="162"/>
      <c r="K92" s="162"/>
      <c r="L92" s="94"/>
    </row>
    <row r="93" spans="1:12" s="95" customFormat="1" ht="12.6" customHeight="1">
      <c r="A93" s="15">
        <v>6</v>
      </c>
      <c r="B93" s="15">
        <v>8</v>
      </c>
      <c r="C93" s="14" t="s">
        <v>293</v>
      </c>
      <c r="D93" s="1">
        <v>495</v>
      </c>
      <c r="E93" s="150">
        <f>D93-D93*скидка</f>
        <v>445.5</v>
      </c>
      <c r="F93" s="2">
        <f>D93-D93*опт</f>
        <v>420.75</v>
      </c>
      <c r="G93" s="3">
        <f>D93-D93*вип</f>
        <v>410.85</v>
      </c>
      <c r="H93" s="3">
        <f>D93-D93*Цена_для_оптовых</f>
        <v>396</v>
      </c>
      <c r="I93" s="146"/>
      <c r="J93" s="146"/>
      <c r="K93" s="146"/>
      <c r="L93" s="94"/>
    </row>
    <row r="94" spans="1:12" s="95" customFormat="1" ht="12.6" customHeight="1">
      <c r="A94" s="15">
        <v>6</v>
      </c>
      <c r="B94" s="15">
        <v>8</v>
      </c>
      <c r="C94" s="14" t="s">
        <v>293</v>
      </c>
      <c r="D94" s="1">
        <v>665</v>
      </c>
      <c r="E94" s="150">
        <f>D94-D94*скидка</f>
        <v>598.5</v>
      </c>
      <c r="F94" s="2">
        <f>D94-D94*опт</f>
        <v>565.25</v>
      </c>
      <c r="G94" s="3">
        <f>D94-D94*вип</f>
        <v>551.95000000000005</v>
      </c>
      <c r="H94" s="3">
        <f>D94-D94*Цена_для_оптовых</f>
        <v>532</v>
      </c>
      <c r="I94" s="146"/>
      <c r="J94" s="146"/>
      <c r="K94" s="146"/>
      <c r="L94" s="94"/>
    </row>
    <row r="95" spans="1:12" s="95" customFormat="1" ht="12.6" customHeight="1">
      <c r="A95" s="15">
        <v>5</v>
      </c>
      <c r="B95" s="15">
        <v>7</v>
      </c>
      <c r="C95" s="14" t="s">
        <v>293</v>
      </c>
      <c r="D95" s="1">
        <v>235</v>
      </c>
      <c r="E95" s="150">
        <f>D95-D95*скидка</f>
        <v>211.5</v>
      </c>
      <c r="F95" s="2">
        <f>D95-D95*опт</f>
        <v>199.75</v>
      </c>
      <c r="G95" s="3">
        <f>D95-D95*вип</f>
        <v>195.05</v>
      </c>
      <c r="H95" s="3">
        <f>D95-D95*Цена_для_оптовых</f>
        <v>188</v>
      </c>
      <c r="I95" s="146"/>
      <c r="J95" s="146"/>
      <c r="K95" s="146"/>
      <c r="L95" s="94"/>
    </row>
    <row r="96" spans="1:12" s="95" customFormat="1" ht="12.6" customHeight="1">
      <c r="A96" s="15">
        <v>14</v>
      </c>
      <c r="B96" s="15">
        <v>15</v>
      </c>
      <c r="C96" s="14" t="s">
        <v>293</v>
      </c>
      <c r="D96" s="1">
        <v>2250</v>
      </c>
      <c r="E96" s="150">
        <f>D96-D96*скидка</f>
        <v>2025</v>
      </c>
      <c r="F96" s="2">
        <f>D96-D96*опт</f>
        <v>1912.5</v>
      </c>
      <c r="G96" s="3">
        <f>D96-D96*вип</f>
        <v>1867.5</v>
      </c>
      <c r="H96" s="3">
        <f>D96-D96*Цена_для_оптовых</f>
        <v>1800</v>
      </c>
      <c r="I96" s="146"/>
      <c r="J96" s="146"/>
      <c r="K96" s="146"/>
      <c r="L96" s="94"/>
    </row>
    <row r="97" spans="1:12" s="95" customFormat="1" ht="12.6" customHeight="1">
      <c r="A97" s="15">
        <v>10</v>
      </c>
      <c r="B97" s="15">
        <v>12</v>
      </c>
      <c r="C97" s="14" t="s">
        <v>293</v>
      </c>
      <c r="D97" s="1">
        <v>990</v>
      </c>
      <c r="E97" s="150">
        <f>D97-D97*скидка</f>
        <v>891</v>
      </c>
      <c r="F97" s="2">
        <f>D97-D97*опт</f>
        <v>841.5</v>
      </c>
      <c r="G97" s="3">
        <f>D97-D97*вип</f>
        <v>821.7</v>
      </c>
      <c r="H97" s="3">
        <f>D97-D97*Цена_для_оптовых</f>
        <v>792</v>
      </c>
      <c r="I97" s="146"/>
      <c r="J97" s="146"/>
      <c r="K97" s="146"/>
      <c r="L97" s="94"/>
    </row>
    <row r="98" spans="1:12" s="95" customFormat="1" ht="12.6" customHeight="1">
      <c r="A98" s="16">
        <v>7</v>
      </c>
      <c r="B98" s="16">
        <v>8</v>
      </c>
      <c r="C98" s="14" t="s">
        <v>293</v>
      </c>
      <c r="D98" s="49">
        <v>605</v>
      </c>
      <c r="E98" s="150">
        <f>D98-D98*скидка</f>
        <v>544.5</v>
      </c>
      <c r="F98" s="2">
        <f>D98-D98*опт</f>
        <v>514.25</v>
      </c>
      <c r="G98" s="3">
        <f>D98-D98*вип</f>
        <v>502.15</v>
      </c>
      <c r="H98" s="3">
        <f>D98-D98*Цена_для_оптовых</f>
        <v>484</v>
      </c>
      <c r="I98" s="146"/>
      <c r="J98" s="146"/>
      <c r="K98" s="146"/>
      <c r="L98" s="94"/>
    </row>
    <row r="99" spans="1:12" s="95" customFormat="1" ht="12.6" customHeight="1">
      <c r="A99" s="16">
        <v>7</v>
      </c>
      <c r="B99" s="16">
        <v>8</v>
      </c>
      <c r="C99" s="14" t="s">
        <v>293</v>
      </c>
      <c r="D99" s="49">
        <v>880</v>
      </c>
      <c r="E99" s="150">
        <f>D99-D99*скидка</f>
        <v>792</v>
      </c>
      <c r="F99" s="2">
        <f>D99-D99*опт</f>
        <v>748</v>
      </c>
      <c r="G99" s="3">
        <f>D99-D99*вип</f>
        <v>730.4</v>
      </c>
      <c r="H99" s="3">
        <f>D99-D99*Цена_для_оптовых</f>
        <v>704</v>
      </c>
      <c r="I99" s="146"/>
      <c r="J99" s="146"/>
      <c r="K99" s="146"/>
      <c r="L99" s="94"/>
    </row>
    <row r="100" spans="1:12" s="95" customFormat="1" ht="12.6" customHeight="1">
      <c r="A100" s="16">
        <v>4</v>
      </c>
      <c r="B100" s="16">
        <v>5</v>
      </c>
      <c r="C100" s="14" t="s">
        <v>293</v>
      </c>
      <c r="D100" s="49">
        <v>250</v>
      </c>
      <c r="E100" s="150">
        <f>D100-D100*скидка</f>
        <v>225</v>
      </c>
      <c r="F100" s="2">
        <f>D100-D100*опт</f>
        <v>212.5</v>
      </c>
      <c r="G100" s="3">
        <f>D100-D100*вип</f>
        <v>207.5</v>
      </c>
      <c r="H100" s="3">
        <f>D100-D100*Цена_для_оптовых</f>
        <v>200</v>
      </c>
      <c r="I100" s="146"/>
      <c r="J100" s="146"/>
      <c r="K100" s="146"/>
      <c r="L100" s="94"/>
    </row>
    <row r="101" spans="1:12" s="95" customFormat="1" ht="12.6" customHeight="1">
      <c r="A101" s="16">
        <v>11</v>
      </c>
      <c r="B101" s="16">
        <v>12</v>
      </c>
      <c r="C101" s="14" t="s">
        <v>293</v>
      </c>
      <c r="D101" s="49">
        <v>1399</v>
      </c>
      <c r="E101" s="150">
        <f>D101-D101*скидка</f>
        <v>1259.0999999999999</v>
      </c>
      <c r="F101" s="2">
        <f>D101-D101*опт</f>
        <v>1189.1500000000001</v>
      </c>
      <c r="G101" s="3">
        <f>D101-D101*вип</f>
        <v>1161.17</v>
      </c>
      <c r="H101" s="3">
        <f>D101-D101*Цена_для_оптовых</f>
        <v>1119.2</v>
      </c>
      <c r="I101" s="146"/>
      <c r="J101" s="146"/>
      <c r="K101" s="146"/>
      <c r="L101" s="94"/>
    </row>
    <row r="102" spans="1:12" s="95" customFormat="1" ht="12.6" customHeight="1">
      <c r="A102" s="15">
        <v>6</v>
      </c>
      <c r="B102" s="15">
        <v>6</v>
      </c>
      <c r="C102" s="14" t="s">
        <v>535</v>
      </c>
      <c r="D102" s="1">
        <v>180</v>
      </c>
      <c r="E102" s="150">
        <f>D102-D102*скидка</f>
        <v>162</v>
      </c>
      <c r="F102" s="2">
        <f>D102-D102*опт</f>
        <v>153</v>
      </c>
      <c r="G102" s="3">
        <f>D102-D102*вип</f>
        <v>149.4</v>
      </c>
      <c r="H102" s="3">
        <f>D102-D102*Цена_для_оптовых</f>
        <v>144</v>
      </c>
      <c r="I102" s="146"/>
      <c r="J102" s="146"/>
      <c r="K102" s="146"/>
      <c r="L102" s="94"/>
    </row>
    <row r="103" spans="1:12" s="95" customFormat="1" ht="12.6" customHeight="1">
      <c r="A103" s="15">
        <v>6</v>
      </c>
      <c r="B103" s="15">
        <v>7</v>
      </c>
      <c r="C103" s="14" t="s">
        <v>535</v>
      </c>
      <c r="D103" s="1">
        <v>250</v>
      </c>
      <c r="E103" s="150">
        <f>D103-D103*скидка</f>
        <v>225</v>
      </c>
      <c r="F103" s="2">
        <f>D103-D103*опт</f>
        <v>212.5</v>
      </c>
      <c r="G103" s="3">
        <f>D103-D103*вип</f>
        <v>207.5</v>
      </c>
      <c r="H103" s="3">
        <f>D103-D103*Цена_для_оптовых</f>
        <v>200</v>
      </c>
      <c r="I103" s="146"/>
      <c r="J103" s="146"/>
      <c r="K103" s="146"/>
      <c r="L103" s="94"/>
    </row>
    <row r="104" spans="1:12" s="95" customFormat="1" ht="12.6" customHeight="1">
      <c r="A104" s="52">
        <v>6</v>
      </c>
      <c r="B104" s="52" t="s">
        <v>25</v>
      </c>
      <c r="C104" s="14" t="s">
        <v>26</v>
      </c>
      <c r="D104" s="1">
        <v>370</v>
      </c>
      <c r="E104" s="150">
        <f>D104-D104*скидка</f>
        <v>333</v>
      </c>
      <c r="F104" s="2">
        <f>D104-D104*опт</f>
        <v>314.5</v>
      </c>
      <c r="G104" s="3">
        <f>D104-D104*вип</f>
        <v>307.10000000000002</v>
      </c>
      <c r="H104" s="3">
        <f>D104-D104*Цена_для_оптовых</f>
        <v>296</v>
      </c>
      <c r="I104" s="166"/>
      <c r="J104" s="166"/>
      <c r="K104" s="166"/>
      <c r="L104" s="94"/>
    </row>
    <row r="105" spans="1:12" s="95" customFormat="1" ht="12.6" customHeight="1">
      <c r="A105" s="15">
        <v>8</v>
      </c>
      <c r="B105" s="15">
        <v>15</v>
      </c>
      <c r="C105" s="14" t="s">
        <v>558</v>
      </c>
      <c r="D105" s="1">
        <v>340</v>
      </c>
      <c r="E105" s="150">
        <f>D105-D105*скидка</f>
        <v>306</v>
      </c>
      <c r="F105" s="2">
        <f>D105-D105*опт</f>
        <v>289</v>
      </c>
      <c r="G105" s="3">
        <f>D105-D105*вип</f>
        <v>282.2</v>
      </c>
      <c r="H105" s="3">
        <f>D105-D105*Цена_для_оптовых</f>
        <v>272</v>
      </c>
      <c r="I105" s="146"/>
      <c r="J105" s="146"/>
      <c r="K105" s="146"/>
      <c r="L105" s="94"/>
    </row>
    <row r="106" spans="1:12" s="95" customFormat="1" ht="12.6" customHeight="1">
      <c r="A106" s="15">
        <v>12</v>
      </c>
      <c r="B106" s="15">
        <v>50</v>
      </c>
      <c r="C106" s="14" t="s">
        <v>559</v>
      </c>
      <c r="D106" s="1">
        <v>699</v>
      </c>
      <c r="E106" s="150">
        <f>D106-D106*скидка</f>
        <v>629.1</v>
      </c>
      <c r="F106" s="2">
        <f>D106-D106*опт</f>
        <v>594.15</v>
      </c>
      <c r="G106" s="3">
        <f>D106-D106*вип</f>
        <v>580.16999999999996</v>
      </c>
      <c r="H106" s="3">
        <f>D106-D106*Цена_для_оптовых</f>
        <v>559.20000000000005</v>
      </c>
      <c r="I106" s="146"/>
      <c r="J106" s="146"/>
      <c r="K106" s="146"/>
      <c r="L106" s="94"/>
    </row>
    <row r="107" spans="1:12" s="95" customFormat="1" ht="12.6" customHeight="1">
      <c r="A107" s="15">
        <v>12</v>
      </c>
      <c r="B107" s="15">
        <v>50</v>
      </c>
      <c r="C107" s="14" t="s">
        <v>560</v>
      </c>
      <c r="D107" s="1">
        <v>699</v>
      </c>
      <c r="E107" s="150">
        <f>D107-D107*скидка</f>
        <v>629.1</v>
      </c>
      <c r="F107" s="2">
        <f>D107-D107*опт</f>
        <v>594.15</v>
      </c>
      <c r="G107" s="3">
        <f>D107-D107*вип</f>
        <v>580.16999999999996</v>
      </c>
      <c r="H107" s="3">
        <f>D107-D107*Цена_для_оптовых</f>
        <v>559.20000000000005</v>
      </c>
      <c r="I107" s="146"/>
      <c r="J107" s="146"/>
      <c r="K107" s="146"/>
      <c r="L107" s="94"/>
    </row>
    <row r="108" spans="1:12" s="95" customFormat="1" ht="12.6" customHeight="1">
      <c r="A108" s="15">
        <v>12</v>
      </c>
      <c r="B108" s="15">
        <v>45</v>
      </c>
      <c r="C108" s="14" t="s">
        <v>483</v>
      </c>
      <c r="D108" s="1">
        <v>380</v>
      </c>
      <c r="E108" s="150">
        <f>D108-D108*скидка</f>
        <v>342</v>
      </c>
      <c r="F108" s="2">
        <f>D108-D108*опт</f>
        <v>323</v>
      </c>
      <c r="G108" s="3">
        <f>D108-D108*вип</f>
        <v>315.39999999999998</v>
      </c>
      <c r="H108" s="3">
        <f>D108-D108*Цена_для_оптовых</f>
        <v>304</v>
      </c>
      <c r="I108" s="146"/>
      <c r="J108" s="146"/>
      <c r="K108" s="146"/>
      <c r="L108" s="94"/>
    </row>
    <row r="109" spans="1:12" s="95" customFormat="1" ht="12.6" customHeight="1">
      <c r="A109" s="15">
        <v>14</v>
      </c>
      <c r="B109" s="15">
        <v>50</v>
      </c>
      <c r="C109" s="14" t="s">
        <v>382</v>
      </c>
      <c r="D109" s="1">
        <v>1290</v>
      </c>
      <c r="E109" s="150">
        <f>D109-D109*скидка</f>
        <v>1161</v>
      </c>
      <c r="F109" s="2">
        <f>D109-D109*опт</f>
        <v>1096.5</v>
      </c>
      <c r="G109" s="3">
        <f>D109-D109*вип</f>
        <v>1070.7</v>
      </c>
      <c r="H109" s="3">
        <f>D109-D109*Цена_для_оптовых</f>
        <v>1032</v>
      </c>
      <c r="I109" s="146"/>
      <c r="J109" s="146"/>
      <c r="K109" s="146"/>
      <c r="L109" s="94"/>
    </row>
    <row r="110" spans="1:12" s="95" customFormat="1" ht="12.6" customHeight="1">
      <c r="A110" s="15">
        <v>12</v>
      </c>
      <c r="B110" s="15">
        <v>40</v>
      </c>
      <c r="C110" s="14" t="s">
        <v>509</v>
      </c>
      <c r="D110" s="1">
        <v>480</v>
      </c>
      <c r="E110" s="150">
        <f>D110-D110*скидка</f>
        <v>432</v>
      </c>
      <c r="F110" s="2">
        <f>D110-D110*опт</f>
        <v>408</v>
      </c>
      <c r="G110" s="3">
        <f>D110-D110*вип</f>
        <v>398.4</v>
      </c>
      <c r="H110" s="3">
        <f>D110-D110*Цена_для_оптовых</f>
        <v>384</v>
      </c>
      <c r="I110" s="146"/>
      <c r="J110" s="146"/>
      <c r="K110" s="146"/>
      <c r="L110" s="94"/>
    </row>
    <row r="111" spans="1:12" s="95" customFormat="1" ht="12.6" customHeight="1">
      <c r="A111" s="15">
        <v>14</v>
      </c>
      <c r="B111" s="15">
        <v>50</v>
      </c>
      <c r="C111" s="14" t="s">
        <v>383</v>
      </c>
      <c r="D111" s="1">
        <v>1190</v>
      </c>
      <c r="E111" s="150">
        <f>D111-D111*скидка</f>
        <v>1071</v>
      </c>
      <c r="F111" s="2">
        <f>D111-D111*опт</f>
        <v>1011.5</v>
      </c>
      <c r="G111" s="3">
        <f>D111-D111*вип</f>
        <v>987.7</v>
      </c>
      <c r="H111" s="3">
        <f>D111-D111*Цена_для_оптовых</f>
        <v>952</v>
      </c>
      <c r="I111" s="146"/>
      <c r="J111" s="146"/>
      <c r="K111" s="146"/>
      <c r="L111" s="94"/>
    </row>
    <row r="112" spans="1:12" s="95" customFormat="1" ht="12.6" customHeight="1">
      <c r="A112" s="15">
        <v>14</v>
      </c>
      <c r="B112" s="15">
        <v>40</v>
      </c>
      <c r="C112" s="161" t="s">
        <v>500</v>
      </c>
      <c r="D112" s="1">
        <v>890</v>
      </c>
      <c r="E112" s="150">
        <f>D112-D112*скидка</f>
        <v>801</v>
      </c>
      <c r="F112" s="2">
        <f>D112-D112*опт</f>
        <v>756.5</v>
      </c>
      <c r="G112" s="3">
        <f>D112-D112*вип</f>
        <v>738.7</v>
      </c>
      <c r="H112" s="3">
        <f>D112-D112*Цена_для_оптовых</f>
        <v>712</v>
      </c>
      <c r="I112" s="146"/>
      <c r="J112" s="146"/>
      <c r="K112" s="146"/>
      <c r="L112" s="94"/>
    </row>
    <row r="113" spans="1:12" s="95" customFormat="1" ht="12.6" customHeight="1">
      <c r="A113" s="15" t="s">
        <v>494</v>
      </c>
      <c r="B113" s="15">
        <v>18</v>
      </c>
      <c r="C113" s="14" t="s">
        <v>484</v>
      </c>
      <c r="D113" s="1">
        <v>490</v>
      </c>
      <c r="E113" s="150">
        <f>D113-D113*скидка</f>
        <v>441</v>
      </c>
      <c r="F113" s="2">
        <f>D113-D113*опт</f>
        <v>416.5</v>
      </c>
      <c r="G113" s="3">
        <f>D113-D113*вип</f>
        <v>406.7</v>
      </c>
      <c r="H113" s="3">
        <f>D113-D113*Цена_для_оптовых</f>
        <v>392</v>
      </c>
      <c r="I113" s="146"/>
      <c r="J113" s="146"/>
      <c r="K113" s="146"/>
      <c r="L113" s="94"/>
    </row>
    <row r="114" spans="1:12" s="95" customFormat="1" ht="12.6" customHeight="1">
      <c r="A114" s="15">
        <v>12</v>
      </c>
      <c r="B114" s="15">
        <v>40</v>
      </c>
      <c r="C114" s="14" t="s">
        <v>485</v>
      </c>
      <c r="D114" s="1">
        <v>560</v>
      </c>
      <c r="E114" s="150">
        <f>D114-D114*скидка</f>
        <v>504</v>
      </c>
      <c r="F114" s="2">
        <f>D114-D114*опт</f>
        <v>476</v>
      </c>
      <c r="G114" s="3">
        <f>D114-D114*вип</f>
        <v>464.8</v>
      </c>
      <c r="H114" s="3">
        <f>D114-D114*Цена_для_оптовых</f>
        <v>448</v>
      </c>
      <c r="I114" s="146"/>
      <c r="J114" s="146"/>
      <c r="K114" s="146"/>
      <c r="L114" s="94"/>
    </row>
    <row r="115" spans="1:12" s="95" customFormat="1" ht="12.6" customHeight="1">
      <c r="A115" s="15" t="s">
        <v>73</v>
      </c>
      <c r="B115" s="15" t="s">
        <v>19</v>
      </c>
      <c r="C115" s="14" t="s">
        <v>412</v>
      </c>
      <c r="D115" s="1" t="s">
        <v>432</v>
      </c>
      <c r="E115" s="150">
        <f>D115-D115*скидка</f>
        <v>2691</v>
      </c>
      <c r="F115" s="2">
        <f>D115-D115*опт</f>
        <v>2541.5</v>
      </c>
      <c r="G115" s="3">
        <f>D115-D115*вип</f>
        <v>2481.6999999999998</v>
      </c>
      <c r="H115" s="3">
        <f>D115-D115*Цена_для_оптовых</f>
        <v>2392</v>
      </c>
      <c r="I115" s="146"/>
      <c r="J115" s="146"/>
      <c r="K115" s="146"/>
      <c r="L115" s="94"/>
    </row>
    <row r="116" spans="1:12" s="95" customFormat="1" ht="12.6" customHeight="1">
      <c r="A116" s="15" t="s">
        <v>73</v>
      </c>
      <c r="B116" s="15" t="s">
        <v>139</v>
      </c>
      <c r="C116" s="14" t="s">
        <v>398</v>
      </c>
      <c r="D116" s="1" t="s">
        <v>428</v>
      </c>
      <c r="E116" s="150">
        <f>D116-D116*скидка</f>
        <v>1422</v>
      </c>
      <c r="F116" s="2">
        <f>D116-D116*опт</f>
        <v>1343</v>
      </c>
      <c r="G116" s="3">
        <f>D116-D116*вип</f>
        <v>1311.4</v>
      </c>
      <c r="H116" s="3">
        <f>D116-D116*Цена_для_оптовых</f>
        <v>1264</v>
      </c>
      <c r="I116" s="146"/>
      <c r="J116" s="146"/>
      <c r="K116" s="146"/>
      <c r="L116" s="94"/>
    </row>
    <row r="117" spans="1:12" s="95" customFormat="1" ht="12.6" customHeight="1">
      <c r="A117" s="15" t="s">
        <v>61</v>
      </c>
      <c r="B117" s="15" t="s">
        <v>422</v>
      </c>
      <c r="C117" s="14" t="s">
        <v>398</v>
      </c>
      <c r="D117" s="1" t="s">
        <v>433</v>
      </c>
      <c r="E117" s="150">
        <f>D117-D117*скидка</f>
        <v>2421</v>
      </c>
      <c r="F117" s="2">
        <f>D117-D117*опт</f>
        <v>2286.5</v>
      </c>
      <c r="G117" s="3">
        <f>D117-D117*вип</f>
        <v>2232.6999999999998</v>
      </c>
      <c r="H117" s="3">
        <f>D117-D117*Цена_для_оптовых</f>
        <v>2152</v>
      </c>
      <c r="I117" s="146"/>
      <c r="J117" s="146"/>
      <c r="K117" s="146"/>
      <c r="L117" s="94"/>
    </row>
    <row r="118" spans="1:12" s="95" customFormat="1" ht="12.6" customHeight="1">
      <c r="A118" s="15">
        <v>14</v>
      </c>
      <c r="B118" s="15">
        <v>40</v>
      </c>
      <c r="C118" s="14" t="s">
        <v>486</v>
      </c>
      <c r="D118" s="1">
        <v>1260</v>
      </c>
      <c r="E118" s="150">
        <f>D118-D118*скидка</f>
        <v>1134</v>
      </c>
      <c r="F118" s="2">
        <f>D118-D118*опт</f>
        <v>1071</v>
      </c>
      <c r="G118" s="3">
        <f>D118-D118*вип</f>
        <v>1045.8</v>
      </c>
      <c r="H118" s="3">
        <f>D118-D118*Цена_для_оптовых</f>
        <v>1008</v>
      </c>
      <c r="I118" s="146"/>
      <c r="J118" s="146"/>
      <c r="K118" s="146"/>
      <c r="L118" s="94"/>
    </row>
    <row r="119" spans="1:12" s="95" customFormat="1" ht="12.6" customHeight="1">
      <c r="A119" s="15">
        <v>11</v>
      </c>
      <c r="B119" s="16">
        <v>30</v>
      </c>
      <c r="C119" s="161" t="s">
        <v>499</v>
      </c>
      <c r="D119" s="1">
        <v>970</v>
      </c>
      <c r="E119" s="150">
        <f>D119-D119*скидка</f>
        <v>873</v>
      </c>
      <c r="F119" s="2">
        <f>D119-D119*опт</f>
        <v>824.5</v>
      </c>
      <c r="G119" s="3">
        <f>D119-D119*вип</f>
        <v>805.1</v>
      </c>
      <c r="H119" s="3">
        <f>D119-D119*Цена_для_оптовых</f>
        <v>776</v>
      </c>
      <c r="I119" s="146"/>
      <c r="J119" s="146"/>
      <c r="K119" s="146"/>
      <c r="L119" s="94"/>
    </row>
    <row r="120" spans="1:12" s="95" customFormat="1" ht="12.6" customHeight="1">
      <c r="A120" s="15">
        <v>14</v>
      </c>
      <c r="B120" s="15">
        <v>45</v>
      </c>
      <c r="C120" s="14" t="s">
        <v>561</v>
      </c>
      <c r="D120" s="1">
        <v>999</v>
      </c>
      <c r="E120" s="150">
        <f>D120-D120*скидка</f>
        <v>899.1</v>
      </c>
      <c r="F120" s="2">
        <f>D120-D120*опт</f>
        <v>849.15</v>
      </c>
      <c r="G120" s="3">
        <f>D120-D120*вип</f>
        <v>829.17</v>
      </c>
      <c r="H120" s="3">
        <f>D120-D120*Цена_для_оптовых</f>
        <v>799.2</v>
      </c>
      <c r="I120" s="146"/>
      <c r="J120" s="146"/>
      <c r="K120" s="146"/>
      <c r="L120" s="94"/>
    </row>
    <row r="121" spans="1:12" s="95" customFormat="1" ht="12.6" customHeight="1">
      <c r="A121" s="15" t="s">
        <v>107</v>
      </c>
      <c r="B121" s="15" t="s">
        <v>422</v>
      </c>
      <c r="C121" s="14" t="s">
        <v>413</v>
      </c>
      <c r="D121" s="1" t="s">
        <v>434</v>
      </c>
      <c r="E121" s="150">
        <f>D121-D121*скидка</f>
        <v>2511</v>
      </c>
      <c r="F121" s="2">
        <f>D121-D121*опт</f>
        <v>2371.5</v>
      </c>
      <c r="G121" s="3">
        <f>D121-D121*вип</f>
        <v>2315.6999999999998</v>
      </c>
      <c r="H121" s="3">
        <f>D121-D121*Цена_для_оптовых</f>
        <v>2232</v>
      </c>
      <c r="I121" s="146"/>
      <c r="J121" s="146"/>
      <c r="K121" s="146"/>
      <c r="L121" s="94"/>
    </row>
    <row r="122" spans="1:12" s="95" customFormat="1" ht="12.6" customHeight="1">
      <c r="A122" s="15">
        <v>11</v>
      </c>
      <c r="B122" s="15">
        <v>35</v>
      </c>
      <c r="C122" s="14" t="s">
        <v>392</v>
      </c>
      <c r="D122" s="1">
        <v>460</v>
      </c>
      <c r="E122" s="150">
        <f>D122-D122*скидка</f>
        <v>414</v>
      </c>
      <c r="F122" s="2">
        <f>D122-D122*опт</f>
        <v>391</v>
      </c>
      <c r="G122" s="3">
        <f>D122-D122*вип</f>
        <v>381.8</v>
      </c>
      <c r="H122" s="3">
        <f>D122-D122*Цена_для_оптовых</f>
        <v>368</v>
      </c>
      <c r="I122" s="146"/>
      <c r="J122" s="146"/>
      <c r="K122" s="146"/>
      <c r="L122" s="94"/>
    </row>
    <row r="123" spans="1:12" s="95" customFormat="1" ht="12.6" customHeight="1">
      <c r="A123" s="15">
        <v>7</v>
      </c>
      <c r="B123" s="15">
        <v>12</v>
      </c>
      <c r="C123" s="14" t="s">
        <v>536</v>
      </c>
      <c r="D123" s="1">
        <v>470</v>
      </c>
      <c r="E123" s="150">
        <f>D123-D123*скидка</f>
        <v>423</v>
      </c>
      <c r="F123" s="2">
        <f>D123-D123*опт</f>
        <v>399.5</v>
      </c>
      <c r="G123" s="3">
        <f>D123-D123*вип</f>
        <v>390.1</v>
      </c>
      <c r="H123" s="3">
        <f>D123-D123*Цена_для_оптовых</f>
        <v>376</v>
      </c>
      <c r="I123" s="146"/>
      <c r="J123" s="146"/>
      <c r="K123" s="146"/>
      <c r="L123" s="94"/>
    </row>
    <row r="124" spans="1:12" s="95" customFormat="1" ht="12.6" customHeight="1">
      <c r="A124" s="4">
        <v>7</v>
      </c>
      <c r="B124" s="5">
        <v>8</v>
      </c>
      <c r="C124" s="14" t="s">
        <v>27</v>
      </c>
      <c r="D124" s="1">
        <v>630</v>
      </c>
      <c r="E124" s="150">
        <f>D124-D124*скидка</f>
        <v>567</v>
      </c>
      <c r="F124" s="2">
        <f>D124-D124*опт</f>
        <v>535.5</v>
      </c>
      <c r="G124" s="3">
        <f>D124-D124*вип</f>
        <v>522.9</v>
      </c>
      <c r="H124" s="3">
        <f>D124-D124*Цена_для_оптовых</f>
        <v>504</v>
      </c>
      <c r="I124" s="146"/>
      <c r="J124" s="146"/>
      <c r="K124" s="146"/>
      <c r="L124" s="94"/>
    </row>
    <row r="125" spans="1:12" s="95" customFormat="1" ht="12.6" customHeight="1">
      <c r="A125" s="143">
        <v>17</v>
      </c>
      <c r="B125" s="144">
        <v>35</v>
      </c>
      <c r="C125" s="14" t="s">
        <v>301</v>
      </c>
      <c r="D125" s="49">
        <v>2770</v>
      </c>
      <c r="E125" s="150">
        <f>D125-D125*скидка</f>
        <v>2493</v>
      </c>
      <c r="F125" s="2">
        <f>D125-D125*опт</f>
        <v>2354.5</v>
      </c>
      <c r="G125" s="3">
        <f>D125-D125*вип</f>
        <v>2299.1</v>
      </c>
      <c r="H125" s="3">
        <f>D125-D125*Цена_для_оптовых</f>
        <v>2216</v>
      </c>
      <c r="I125" s="146"/>
      <c r="J125" s="146"/>
      <c r="K125" s="146"/>
      <c r="L125" s="94"/>
    </row>
    <row r="126" spans="1:12" s="95" customFormat="1" ht="12.6" customHeight="1">
      <c r="A126" s="143">
        <v>12</v>
      </c>
      <c r="B126" s="144">
        <v>15</v>
      </c>
      <c r="C126" s="14" t="s">
        <v>301</v>
      </c>
      <c r="D126" s="49">
        <v>540</v>
      </c>
      <c r="E126" s="150">
        <f>D126-D126*скидка</f>
        <v>486</v>
      </c>
      <c r="F126" s="2">
        <f>D126-D126*опт</f>
        <v>459</v>
      </c>
      <c r="G126" s="3">
        <f>D126-D126*вип</f>
        <v>448.2</v>
      </c>
      <c r="H126" s="3">
        <f>D126-D126*Цена_для_оптовых</f>
        <v>432</v>
      </c>
      <c r="I126" s="146"/>
      <c r="J126" s="146"/>
      <c r="K126" s="146"/>
      <c r="L126" s="94"/>
    </row>
    <row r="127" spans="1:12" s="95" customFormat="1" ht="12.6" customHeight="1">
      <c r="A127" s="15">
        <v>6</v>
      </c>
      <c r="B127" s="15">
        <v>8</v>
      </c>
      <c r="C127" s="14" t="s">
        <v>347</v>
      </c>
      <c r="D127" s="1">
        <v>655</v>
      </c>
      <c r="E127" s="150">
        <f>D127-D127*скидка</f>
        <v>589.5</v>
      </c>
      <c r="F127" s="2">
        <f>D127-D127*опт</f>
        <v>556.75</v>
      </c>
      <c r="G127" s="3">
        <f>D127-D127*вип</f>
        <v>543.65</v>
      </c>
      <c r="H127" s="3">
        <f>D127-D127*Цена_для_оптовых</f>
        <v>524</v>
      </c>
      <c r="I127" s="146"/>
      <c r="J127" s="146"/>
      <c r="K127" s="146"/>
      <c r="L127" s="94"/>
    </row>
    <row r="128" spans="1:12" s="95" customFormat="1" ht="12.6" customHeight="1">
      <c r="A128" s="15">
        <v>14</v>
      </c>
      <c r="B128" s="15">
        <v>50</v>
      </c>
      <c r="C128" s="14" t="s">
        <v>384</v>
      </c>
      <c r="D128" s="1">
        <v>1240</v>
      </c>
      <c r="E128" s="150">
        <f>D128-D128*скидка</f>
        <v>1116</v>
      </c>
      <c r="F128" s="2">
        <f>D128-D128*опт</f>
        <v>1054</v>
      </c>
      <c r="G128" s="3">
        <f>D128-D128*вип</f>
        <v>1029.2</v>
      </c>
      <c r="H128" s="3">
        <f>D128-D128*Цена_для_оптовых</f>
        <v>992</v>
      </c>
      <c r="I128" s="146"/>
      <c r="J128" s="146"/>
      <c r="K128" s="146"/>
      <c r="L128" s="94"/>
    </row>
    <row r="129" spans="1:12" s="95" customFormat="1" ht="12.6" customHeight="1">
      <c r="A129" s="15">
        <v>12</v>
      </c>
      <c r="B129" s="15">
        <v>31</v>
      </c>
      <c r="C129" s="14" t="s">
        <v>447</v>
      </c>
      <c r="D129" s="1">
        <v>1790</v>
      </c>
      <c r="E129" s="150">
        <f>D129-D129*скидка</f>
        <v>1611</v>
      </c>
      <c r="F129" s="2">
        <f>D129-D129*опт</f>
        <v>1521.5</v>
      </c>
      <c r="G129" s="3">
        <f>D129-D129*вип</f>
        <v>1485.7</v>
      </c>
      <c r="H129" s="3">
        <f>D129-D129*Цена_для_оптовых</f>
        <v>1432</v>
      </c>
      <c r="I129" s="146"/>
      <c r="J129" s="146"/>
      <c r="K129" s="146"/>
      <c r="L129" s="94"/>
    </row>
    <row r="130" spans="1:12" s="95" customFormat="1" ht="12.6" customHeight="1">
      <c r="A130" s="15">
        <v>14</v>
      </c>
      <c r="B130" s="15">
        <v>50</v>
      </c>
      <c r="C130" s="14" t="s">
        <v>537</v>
      </c>
      <c r="D130" s="1">
        <v>1680</v>
      </c>
      <c r="E130" s="150">
        <f>D130-D130*скидка</f>
        <v>1512</v>
      </c>
      <c r="F130" s="2">
        <f>D130-D130*опт</f>
        <v>1428</v>
      </c>
      <c r="G130" s="3">
        <f>D130-D130*вип</f>
        <v>1394.4</v>
      </c>
      <c r="H130" s="3">
        <f>D130-D130*Цена_для_оптовых</f>
        <v>1344</v>
      </c>
      <c r="I130" s="146"/>
      <c r="J130" s="146"/>
      <c r="K130" s="146"/>
      <c r="L130" s="94"/>
    </row>
    <row r="131" spans="1:12" s="95" customFormat="1" ht="12.6" customHeight="1">
      <c r="A131" s="15">
        <v>12</v>
      </c>
      <c r="B131" s="15">
        <v>50</v>
      </c>
      <c r="C131" s="14" t="s">
        <v>538</v>
      </c>
      <c r="D131" s="1">
        <v>1280</v>
      </c>
      <c r="E131" s="150">
        <f>D131-D131*скидка</f>
        <v>1152</v>
      </c>
      <c r="F131" s="2">
        <f>D131-D131*опт</f>
        <v>1088</v>
      </c>
      <c r="G131" s="3">
        <f>D131-D131*вип</f>
        <v>1062.4000000000001</v>
      </c>
      <c r="H131" s="3">
        <f>D131-D131*Цена_для_оптовых</f>
        <v>1024</v>
      </c>
      <c r="I131" s="146"/>
      <c r="J131" s="146"/>
      <c r="K131" s="146"/>
      <c r="L131" s="94"/>
    </row>
    <row r="132" spans="1:12" s="95" customFormat="1" ht="12.6" customHeight="1">
      <c r="A132" s="15">
        <v>9</v>
      </c>
      <c r="B132" s="15">
        <v>1</v>
      </c>
      <c r="C132" s="14" t="s">
        <v>539</v>
      </c>
      <c r="D132" s="1">
        <v>540</v>
      </c>
      <c r="E132" s="150">
        <f>D132-D132*скидка</f>
        <v>486</v>
      </c>
      <c r="F132" s="2">
        <f>D132-D132*опт</f>
        <v>459</v>
      </c>
      <c r="G132" s="3">
        <f>D132-D132*вип</f>
        <v>448.2</v>
      </c>
      <c r="H132" s="3">
        <f>D132-D132*Цена_для_оптовых</f>
        <v>432</v>
      </c>
      <c r="I132" s="146"/>
      <c r="J132" s="146"/>
      <c r="K132" s="146"/>
      <c r="L132" s="94"/>
    </row>
    <row r="133" spans="1:12" s="95" customFormat="1" ht="12.6" customHeight="1">
      <c r="A133" s="136">
        <v>12</v>
      </c>
      <c r="B133" s="137">
        <v>45</v>
      </c>
      <c r="C133" s="14" t="s">
        <v>28</v>
      </c>
      <c r="D133" s="48">
        <v>590</v>
      </c>
      <c r="E133" s="150">
        <f>D133-D133*скидка</f>
        <v>531</v>
      </c>
      <c r="F133" s="2">
        <f>D133-D133*опт</f>
        <v>501.5</v>
      </c>
      <c r="G133" s="3">
        <f>D133-D133*вип</f>
        <v>489.7</v>
      </c>
      <c r="H133" s="3">
        <f>D133-D133*Цена_для_оптовых</f>
        <v>472</v>
      </c>
      <c r="I133" s="146"/>
      <c r="J133" s="146"/>
      <c r="K133" s="146"/>
      <c r="L133" s="94"/>
    </row>
    <row r="134" spans="1:12" s="95" customFormat="1" ht="12.6" customHeight="1">
      <c r="A134" s="136">
        <v>12</v>
      </c>
      <c r="B134" s="137">
        <v>30</v>
      </c>
      <c r="C134" s="14" t="s">
        <v>296</v>
      </c>
      <c r="D134" s="48">
        <v>450</v>
      </c>
      <c r="E134" s="150">
        <f>D134-D134*скидка</f>
        <v>405</v>
      </c>
      <c r="F134" s="2">
        <f>D134-D134*опт</f>
        <v>382.5</v>
      </c>
      <c r="G134" s="3">
        <f>D134-D134*вип</f>
        <v>373.5</v>
      </c>
      <c r="H134" s="3">
        <f>D134-D134*Цена_для_оптовых</f>
        <v>360</v>
      </c>
      <c r="I134" s="146"/>
      <c r="J134" s="146"/>
      <c r="K134" s="146"/>
      <c r="L134" s="94"/>
    </row>
    <row r="135" spans="1:12" s="95" customFormat="1" ht="12.6" customHeight="1">
      <c r="A135" s="15">
        <v>12</v>
      </c>
      <c r="B135" s="16">
        <v>40</v>
      </c>
      <c r="C135" s="14" t="s">
        <v>326</v>
      </c>
      <c r="D135" s="1">
        <v>350</v>
      </c>
      <c r="E135" s="150">
        <f>D135-D135*скидка</f>
        <v>315</v>
      </c>
      <c r="F135" s="2">
        <f>D135-D135*опт</f>
        <v>297.5</v>
      </c>
      <c r="G135" s="3">
        <f>D135-D135*вип</f>
        <v>290.5</v>
      </c>
      <c r="H135" s="3">
        <f>D135-D135*Цена_для_оптовых</f>
        <v>280</v>
      </c>
      <c r="I135" s="146"/>
      <c r="J135" s="146"/>
      <c r="K135" s="146"/>
      <c r="L135" s="94"/>
    </row>
    <row r="136" spans="1:12" s="95" customFormat="1" ht="12.6" customHeight="1">
      <c r="A136" s="15">
        <v>10</v>
      </c>
      <c r="B136" s="15">
        <v>12</v>
      </c>
      <c r="C136" s="14" t="s">
        <v>308</v>
      </c>
      <c r="D136" s="1">
        <v>990</v>
      </c>
      <c r="E136" s="150">
        <f>D136-D136*скидка</f>
        <v>891</v>
      </c>
      <c r="F136" s="2">
        <f>D136-D136*опт</f>
        <v>841.5</v>
      </c>
      <c r="G136" s="3">
        <f>D136-D136*вип</f>
        <v>821.7</v>
      </c>
      <c r="H136" s="3">
        <f>D136-D136*Цена_для_оптовых</f>
        <v>792</v>
      </c>
      <c r="I136" s="146"/>
      <c r="J136" s="146"/>
      <c r="K136" s="146"/>
      <c r="L136" s="94"/>
    </row>
    <row r="137" spans="1:12" s="95" customFormat="1" ht="12.6" customHeight="1">
      <c r="A137" s="15">
        <v>17</v>
      </c>
      <c r="B137" s="15">
        <v>60</v>
      </c>
      <c r="C137" s="14" t="s">
        <v>290</v>
      </c>
      <c r="D137" s="1">
        <v>1150</v>
      </c>
      <c r="E137" s="150">
        <f>D137-D137*скидка</f>
        <v>1035</v>
      </c>
      <c r="F137" s="2">
        <f>D137-D137*опт</f>
        <v>977.5</v>
      </c>
      <c r="G137" s="3">
        <f>D137-D137*вип</f>
        <v>954.5</v>
      </c>
      <c r="H137" s="3">
        <f>D137-D137*Цена_для_оптовых</f>
        <v>920</v>
      </c>
      <c r="I137" s="146"/>
      <c r="J137" s="146"/>
      <c r="K137" s="146"/>
      <c r="L137" s="94"/>
    </row>
    <row r="138" spans="1:12" s="95" customFormat="1" ht="12.75" customHeight="1">
      <c r="A138" s="136">
        <v>17</v>
      </c>
      <c r="B138" s="137">
        <v>65</v>
      </c>
      <c r="C138" s="46" t="s">
        <v>290</v>
      </c>
      <c r="D138" s="48">
        <v>1295</v>
      </c>
      <c r="E138" s="150">
        <f>D138-D138*скидка</f>
        <v>1165.5</v>
      </c>
      <c r="F138" s="2">
        <f>D138-D138*опт</f>
        <v>1100.75</v>
      </c>
      <c r="G138" s="3">
        <f>D138-D138*вип</f>
        <v>1074.8499999999999</v>
      </c>
      <c r="H138" s="3">
        <f>D138-D138*Цена_для_оптовых</f>
        <v>1036</v>
      </c>
      <c r="I138" s="146"/>
      <c r="J138" s="146"/>
      <c r="K138" s="146"/>
      <c r="L138" s="94"/>
    </row>
    <row r="139" spans="1:12" s="95" customFormat="1" ht="12.6" customHeight="1">
      <c r="A139" s="15">
        <v>12</v>
      </c>
      <c r="B139" s="16">
        <v>36</v>
      </c>
      <c r="C139" s="14" t="s">
        <v>309</v>
      </c>
      <c r="D139" s="1">
        <v>1790</v>
      </c>
      <c r="E139" s="150">
        <f>D139-D139*скидка</f>
        <v>1611</v>
      </c>
      <c r="F139" s="2">
        <f>D139-D139*опт</f>
        <v>1521.5</v>
      </c>
      <c r="G139" s="3">
        <f>D139-D139*вип</f>
        <v>1485.7</v>
      </c>
      <c r="H139" s="3">
        <f>D139-D139*Цена_для_оптовых</f>
        <v>1432</v>
      </c>
      <c r="I139" s="146"/>
      <c r="J139" s="146"/>
      <c r="K139" s="146"/>
      <c r="L139" s="94"/>
    </row>
    <row r="140" spans="1:12" s="95" customFormat="1" ht="12.6" customHeight="1">
      <c r="A140" s="15">
        <v>12</v>
      </c>
      <c r="B140" s="15">
        <v>30</v>
      </c>
      <c r="C140" s="14" t="s">
        <v>540</v>
      </c>
      <c r="D140" s="1">
        <v>1190</v>
      </c>
      <c r="E140" s="150">
        <f>D140-D140*скидка</f>
        <v>1071</v>
      </c>
      <c r="F140" s="2">
        <f>D140-D140*опт</f>
        <v>1011.5</v>
      </c>
      <c r="G140" s="3">
        <f>D140-D140*вип</f>
        <v>987.7</v>
      </c>
      <c r="H140" s="3">
        <f>D140-D140*Цена_для_оптовых</f>
        <v>952</v>
      </c>
      <c r="I140" s="146"/>
      <c r="J140" s="146"/>
      <c r="K140" s="146"/>
      <c r="L140" s="94"/>
    </row>
    <row r="141" spans="1:12" s="95" customFormat="1" ht="12.6" customHeight="1">
      <c r="A141" s="15">
        <v>12</v>
      </c>
      <c r="B141" s="15">
        <v>36</v>
      </c>
      <c r="C141" s="14" t="s">
        <v>448</v>
      </c>
      <c r="D141" s="1">
        <v>1850</v>
      </c>
      <c r="E141" s="150">
        <f>D141-D141*скидка</f>
        <v>1665</v>
      </c>
      <c r="F141" s="2">
        <f>D141-D141*опт</f>
        <v>1572.5</v>
      </c>
      <c r="G141" s="3">
        <f>D141-D141*вип</f>
        <v>1535.5</v>
      </c>
      <c r="H141" s="3">
        <f>D141-D141*Цена_для_оптовых</f>
        <v>1480</v>
      </c>
      <c r="I141" s="146"/>
      <c r="J141" s="146"/>
      <c r="K141" s="146"/>
      <c r="L141" s="94"/>
    </row>
    <row r="142" spans="1:12" s="95" customFormat="1" ht="12.6" customHeight="1">
      <c r="A142" s="15">
        <v>12</v>
      </c>
      <c r="B142" s="15">
        <v>31</v>
      </c>
      <c r="C142" s="14" t="s">
        <v>449</v>
      </c>
      <c r="D142" s="1">
        <v>1850</v>
      </c>
      <c r="E142" s="150">
        <f>D142-D142*скидка</f>
        <v>1665</v>
      </c>
      <c r="F142" s="2">
        <f>D142-D142*опт</f>
        <v>1572.5</v>
      </c>
      <c r="G142" s="3">
        <f>D142-D142*вип</f>
        <v>1535.5</v>
      </c>
      <c r="H142" s="3">
        <f>D142-D142*Цена_для_оптовых</f>
        <v>1480</v>
      </c>
      <c r="I142" s="146"/>
      <c r="J142" s="146"/>
      <c r="K142" s="146"/>
      <c r="L142" s="94"/>
    </row>
    <row r="143" spans="1:12" s="95" customFormat="1" ht="12.6" customHeight="1">
      <c r="A143" s="15">
        <v>12</v>
      </c>
      <c r="B143" s="15">
        <v>31</v>
      </c>
      <c r="C143" s="14" t="s">
        <v>450</v>
      </c>
      <c r="D143" s="1">
        <v>1850</v>
      </c>
      <c r="E143" s="150">
        <f>D143-D143*скидка</f>
        <v>1665</v>
      </c>
      <c r="F143" s="2">
        <f>D143-D143*опт</f>
        <v>1572.5</v>
      </c>
      <c r="G143" s="3">
        <f>D143-D143*вип</f>
        <v>1535.5</v>
      </c>
      <c r="H143" s="3">
        <f>D143-D143*Цена_для_оптовых</f>
        <v>1480</v>
      </c>
      <c r="I143" s="146"/>
      <c r="J143" s="146"/>
      <c r="K143" s="146"/>
      <c r="L143" s="94"/>
    </row>
    <row r="144" spans="1:12" s="95" customFormat="1" ht="12.6" customHeight="1">
      <c r="A144" s="52" t="s">
        <v>18</v>
      </c>
      <c r="B144" s="52" t="s">
        <v>29</v>
      </c>
      <c r="C144" s="19" t="s">
        <v>30</v>
      </c>
      <c r="D144" s="1">
        <v>6600</v>
      </c>
      <c r="E144" s="150">
        <f>D144-D144*скидка</f>
        <v>5940</v>
      </c>
      <c r="F144" s="2">
        <f>D144-D144*опт</f>
        <v>5610</v>
      </c>
      <c r="G144" s="3">
        <f>D144-D144*вип</f>
        <v>5478</v>
      </c>
      <c r="H144" s="3">
        <f>D144-D144*Цена_для_оптовых</f>
        <v>5280</v>
      </c>
      <c r="I144" s="146"/>
      <c r="J144" s="146"/>
      <c r="K144" s="146"/>
      <c r="L144" s="94"/>
    </row>
    <row r="145" spans="1:12" s="95" customFormat="1" ht="12.6" customHeight="1">
      <c r="A145" s="15">
        <v>12</v>
      </c>
      <c r="B145" s="15">
        <v>20</v>
      </c>
      <c r="C145" s="14" t="s">
        <v>334</v>
      </c>
      <c r="D145" s="1">
        <v>1300</v>
      </c>
      <c r="E145" s="150">
        <f>D145-D145*скидка</f>
        <v>1170</v>
      </c>
      <c r="F145" s="2">
        <f>D145-D145*опт</f>
        <v>1105</v>
      </c>
      <c r="G145" s="3">
        <f>D145-D145*вип</f>
        <v>1079</v>
      </c>
      <c r="H145" s="3">
        <f>D145-D145*Цена_для_оптовых</f>
        <v>1040</v>
      </c>
      <c r="I145" s="146"/>
      <c r="J145" s="146"/>
      <c r="K145" s="146"/>
      <c r="L145" s="94"/>
    </row>
    <row r="146" spans="1:12" s="95" customFormat="1" ht="12.6" customHeight="1">
      <c r="A146" s="15">
        <v>9</v>
      </c>
      <c r="B146" s="15">
        <v>24</v>
      </c>
      <c r="C146" s="14" t="s">
        <v>451</v>
      </c>
      <c r="D146" s="1">
        <v>1030</v>
      </c>
      <c r="E146" s="150">
        <f>D146-D146*скидка</f>
        <v>927</v>
      </c>
      <c r="F146" s="2">
        <f>D146-D146*опт</f>
        <v>875.5</v>
      </c>
      <c r="G146" s="3">
        <f>D146-D146*вип</f>
        <v>854.9</v>
      </c>
      <c r="H146" s="3">
        <f>D146-D146*Цена_для_оптовых</f>
        <v>824</v>
      </c>
      <c r="I146" s="146"/>
      <c r="J146" s="146"/>
      <c r="K146" s="146"/>
      <c r="L146" s="94"/>
    </row>
    <row r="147" spans="1:12" s="95" customFormat="1" ht="12.6" customHeight="1">
      <c r="A147" s="15">
        <v>6</v>
      </c>
      <c r="B147" s="16">
        <v>8</v>
      </c>
      <c r="C147" s="14" t="s">
        <v>310</v>
      </c>
      <c r="D147" s="1">
        <v>185</v>
      </c>
      <c r="E147" s="150">
        <f>D147-D147*скидка</f>
        <v>166.5</v>
      </c>
      <c r="F147" s="2">
        <f>D147-D147*опт</f>
        <v>157.25</v>
      </c>
      <c r="G147" s="3">
        <f>D147-D147*вип</f>
        <v>153.55000000000001</v>
      </c>
      <c r="H147" s="3">
        <f>D147-D147*Цена_для_оптовых</f>
        <v>148</v>
      </c>
      <c r="I147" s="146"/>
      <c r="J147" s="146"/>
      <c r="K147" s="146"/>
      <c r="L147" s="94"/>
    </row>
    <row r="148" spans="1:12" s="95" customFormat="1" ht="12.6" customHeight="1">
      <c r="A148" s="15">
        <v>6</v>
      </c>
      <c r="B148" s="15">
        <v>10</v>
      </c>
      <c r="C148" s="14" t="s">
        <v>266</v>
      </c>
      <c r="D148" s="1">
        <v>760</v>
      </c>
      <c r="E148" s="150">
        <f>D148-D148*скидка</f>
        <v>684</v>
      </c>
      <c r="F148" s="2">
        <f>D148-D148*опт</f>
        <v>646</v>
      </c>
      <c r="G148" s="3">
        <f>D148-D148*вип</f>
        <v>630.79999999999995</v>
      </c>
      <c r="H148" s="3">
        <f>D148-D148*Цена_для_оптовых</f>
        <v>608</v>
      </c>
      <c r="I148" s="146"/>
      <c r="J148" s="146"/>
      <c r="K148" s="146"/>
      <c r="L148" s="94"/>
    </row>
    <row r="149" spans="1:12" s="95" customFormat="1" ht="12.6" customHeight="1">
      <c r="A149" s="15">
        <v>7</v>
      </c>
      <c r="B149" s="16">
        <v>10</v>
      </c>
      <c r="C149" s="14" t="s">
        <v>266</v>
      </c>
      <c r="D149" s="1">
        <v>820</v>
      </c>
      <c r="E149" s="150">
        <f>D149-D149*скидка</f>
        <v>738</v>
      </c>
      <c r="F149" s="2">
        <f>D149-D149*опт</f>
        <v>697</v>
      </c>
      <c r="G149" s="3">
        <f>D149-D149*вип</f>
        <v>680.6</v>
      </c>
      <c r="H149" s="3">
        <f>D149-D149*Цена_для_оптовых</f>
        <v>656</v>
      </c>
      <c r="I149" s="146"/>
      <c r="J149" s="146"/>
      <c r="K149" s="146"/>
      <c r="L149" s="94"/>
    </row>
    <row r="150" spans="1:12" s="95" customFormat="1" ht="12.6" customHeight="1">
      <c r="A150" s="15">
        <v>10</v>
      </c>
      <c r="B150" s="15">
        <v>12</v>
      </c>
      <c r="C150" s="14" t="s">
        <v>348</v>
      </c>
      <c r="D150" s="1">
        <v>775</v>
      </c>
      <c r="E150" s="150">
        <f>D150-D150*скидка</f>
        <v>697.5</v>
      </c>
      <c r="F150" s="2">
        <f>D150-D150*опт</f>
        <v>658.75</v>
      </c>
      <c r="G150" s="3">
        <f>D150-D150*вип</f>
        <v>643.25</v>
      </c>
      <c r="H150" s="3">
        <f>D150-D150*Цена_для_оптовых</f>
        <v>620</v>
      </c>
      <c r="I150" s="146"/>
      <c r="J150" s="146"/>
      <c r="K150" s="146"/>
      <c r="L150" s="94"/>
    </row>
    <row r="151" spans="1:12" s="95" customFormat="1" ht="12.6" customHeight="1">
      <c r="A151" s="15">
        <v>6</v>
      </c>
      <c r="B151" s="15">
        <v>8</v>
      </c>
      <c r="C151" s="14" t="s">
        <v>348</v>
      </c>
      <c r="D151" s="1">
        <v>450</v>
      </c>
      <c r="E151" s="150">
        <f>D151-D151*скидка</f>
        <v>405</v>
      </c>
      <c r="F151" s="2">
        <f>D151-D151*опт</f>
        <v>382.5</v>
      </c>
      <c r="G151" s="3">
        <f>D151-D151*вип</f>
        <v>373.5</v>
      </c>
      <c r="H151" s="3">
        <f>D151-D151*Цена_для_оптовых</f>
        <v>360</v>
      </c>
      <c r="I151" s="146"/>
      <c r="J151" s="146"/>
      <c r="K151" s="146"/>
      <c r="L151" s="94"/>
    </row>
    <row r="152" spans="1:12" s="95" customFormat="1" ht="12.6" customHeight="1">
      <c r="A152" s="15">
        <v>6</v>
      </c>
      <c r="B152" s="15">
        <v>24</v>
      </c>
      <c r="C152" s="14" t="s">
        <v>452</v>
      </c>
      <c r="D152" s="1">
        <v>650</v>
      </c>
      <c r="E152" s="150">
        <f>D152-D152*скидка</f>
        <v>585</v>
      </c>
      <c r="F152" s="2">
        <f>D152-D152*опт</f>
        <v>552.5</v>
      </c>
      <c r="G152" s="3">
        <f>D152-D152*вип</f>
        <v>539.5</v>
      </c>
      <c r="H152" s="3">
        <f>D152-D152*Цена_для_оптовых</f>
        <v>520</v>
      </c>
      <c r="I152" s="146"/>
      <c r="J152" s="146"/>
      <c r="K152" s="146"/>
      <c r="L152" s="94"/>
    </row>
    <row r="153" spans="1:12" s="95" customFormat="1" ht="12.6" customHeight="1">
      <c r="A153" s="15">
        <v>12</v>
      </c>
      <c r="B153" s="16">
        <v>36</v>
      </c>
      <c r="C153" s="14" t="s">
        <v>311</v>
      </c>
      <c r="D153" s="1">
        <v>1480</v>
      </c>
      <c r="E153" s="150">
        <f>D153-D153*скидка</f>
        <v>1332</v>
      </c>
      <c r="F153" s="2">
        <f>D153-D153*опт</f>
        <v>1258</v>
      </c>
      <c r="G153" s="3">
        <f>D153-D153*вип</f>
        <v>1228.4000000000001</v>
      </c>
      <c r="H153" s="3">
        <f>D153-D153*Цена_для_оптовых</f>
        <v>1184</v>
      </c>
      <c r="I153" s="146"/>
      <c r="J153" s="146"/>
      <c r="K153" s="146"/>
      <c r="L153" s="94"/>
    </row>
    <row r="154" spans="1:12" s="95" customFormat="1" ht="12.6" customHeight="1">
      <c r="A154" s="15">
        <v>6</v>
      </c>
      <c r="B154" s="15">
        <v>8</v>
      </c>
      <c r="C154" s="14" t="s">
        <v>294</v>
      </c>
      <c r="D154" s="1">
        <v>450</v>
      </c>
      <c r="E154" s="150">
        <f>D154-D154*скидка</f>
        <v>405</v>
      </c>
      <c r="F154" s="2">
        <f>D154-D154*опт</f>
        <v>382.5</v>
      </c>
      <c r="G154" s="3">
        <f>D154-D154*вип</f>
        <v>373.5</v>
      </c>
      <c r="H154" s="3">
        <f>D154-D154*Цена_для_оптовых</f>
        <v>360</v>
      </c>
      <c r="I154" s="146"/>
      <c r="J154" s="146"/>
      <c r="K154" s="146"/>
      <c r="L154" s="94"/>
    </row>
    <row r="155" spans="1:12" s="95" customFormat="1" ht="12.6" customHeight="1">
      <c r="A155" s="52" t="s">
        <v>20</v>
      </c>
      <c r="B155" s="52" t="s">
        <v>31</v>
      </c>
      <c r="C155" s="19" t="s">
        <v>32</v>
      </c>
      <c r="D155" s="1">
        <v>930</v>
      </c>
      <c r="E155" s="150">
        <f>D155-D155*скидка</f>
        <v>837</v>
      </c>
      <c r="F155" s="2">
        <f>D155-D155*опт</f>
        <v>790.5</v>
      </c>
      <c r="G155" s="3">
        <f>D155-D155*вип</f>
        <v>771.9</v>
      </c>
      <c r="H155" s="3">
        <f>D155-D155*Цена_для_оптовых</f>
        <v>744</v>
      </c>
      <c r="I155" s="146"/>
      <c r="J155" s="146"/>
      <c r="K155" s="146"/>
      <c r="L155" s="94"/>
    </row>
    <row r="156" spans="1:12" s="95" customFormat="1" ht="12.6" customHeight="1">
      <c r="A156" s="15">
        <v>6</v>
      </c>
      <c r="B156" s="15">
        <v>8</v>
      </c>
      <c r="C156" s="14" t="s">
        <v>349</v>
      </c>
      <c r="D156" s="1">
        <v>450</v>
      </c>
      <c r="E156" s="150">
        <f>D156-D156*скидка</f>
        <v>405</v>
      </c>
      <c r="F156" s="2">
        <f>D156-D156*опт</f>
        <v>382.5</v>
      </c>
      <c r="G156" s="3">
        <f>D156-D156*вип</f>
        <v>373.5</v>
      </c>
      <c r="H156" s="3">
        <f>D156-D156*Цена_для_оптовых</f>
        <v>360</v>
      </c>
      <c r="I156" s="146"/>
      <c r="J156" s="146"/>
      <c r="K156" s="146"/>
      <c r="L156" s="94"/>
    </row>
    <row r="157" spans="1:12" s="95" customFormat="1" ht="12.6" customHeight="1">
      <c r="A157" s="15">
        <v>6</v>
      </c>
      <c r="B157" s="15">
        <v>24</v>
      </c>
      <c r="C157" s="14" t="s">
        <v>453</v>
      </c>
      <c r="D157" s="1">
        <v>699</v>
      </c>
      <c r="E157" s="150">
        <f>D157-D157*скидка</f>
        <v>629.1</v>
      </c>
      <c r="F157" s="2">
        <f>D157-D157*опт</f>
        <v>594.15</v>
      </c>
      <c r="G157" s="3">
        <f>D157-D157*вип</f>
        <v>580.16999999999996</v>
      </c>
      <c r="H157" s="3">
        <f>D157-D157*Цена_для_оптовых</f>
        <v>559.20000000000005</v>
      </c>
      <c r="I157" s="146"/>
      <c r="J157" s="146"/>
      <c r="K157" s="146"/>
      <c r="L157" s="94"/>
    </row>
    <row r="158" spans="1:12" s="95" customFormat="1" ht="12.6" customHeight="1">
      <c r="A158" s="15">
        <v>6</v>
      </c>
      <c r="B158" s="15">
        <v>8</v>
      </c>
      <c r="C158" s="14" t="s">
        <v>350</v>
      </c>
      <c r="D158" s="1">
        <v>450</v>
      </c>
      <c r="E158" s="150">
        <f>D158-D158*скидка</f>
        <v>405</v>
      </c>
      <c r="F158" s="2">
        <f>D158-D158*опт</f>
        <v>382.5</v>
      </c>
      <c r="G158" s="3">
        <f>D158-D158*вип</f>
        <v>373.5</v>
      </c>
      <c r="H158" s="3">
        <f>D158-D158*Цена_для_оптовых</f>
        <v>360</v>
      </c>
      <c r="I158" s="146"/>
      <c r="J158" s="146"/>
      <c r="K158" s="146"/>
      <c r="L158" s="94"/>
    </row>
    <row r="159" spans="1:12" s="95" customFormat="1" ht="12.6" customHeight="1">
      <c r="A159" s="15">
        <v>6</v>
      </c>
      <c r="B159" s="15">
        <v>8</v>
      </c>
      <c r="C159" s="14" t="s">
        <v>351</v>
      </c>
      <c r="D159" s="1">
        <v>655</v>
      </c>
      <c r="E159" s="150">
        <f>D159-D159*скидка</f>
        <v>589.5</v>
      </c>
      <c r="F159" s="2">
        <f>D159-D159*опт</f>
        <v>556.75</v>
      </c>
      <c r="G159" s="3">
        <f>D159-D159*вип</f>
        <v>543.65</v>
      </c>
      <c r="H159" s="3">
        <f>D159-D159*Цена_для_оптовых</f>
        <v>524</v>
      </c>
      <c r="I159" s="146"/>
      <c r="J159" s="146"/>
      <c r="K159" s="146"/>
      <c r="L159" s="94"/>
    </row>
    <row r="160" spans="1:12" s="95" customFormat="1" ht="12.6" customHeight="1">
      <c r="A160" s="15">
        <v>9</v>
      </c>
      <c r="B160" s="15">
        <v>20</v>
      </c>
      <c r="C160" s="14" t="s">
        <v>399</v>
      </c>
      <c r="D160" s="1">
        <v>420</v>
      </c>
      <c r="E160" s="150">
        <f>D160-D160*скидка</f>
        <v>378</v>
      </c>
      <c r="F160" s="2">
        <f>D160-D160*опт</f>
        <v>357</v>
      </c>
      <c r="G160" s="3">
        <f>D160-D160*вип</f>
        <v>348.6</v>
      </c>
      <c r="H160" s="3">
        <f>D160-D160*Цена_для_оптовых</f>
        <v>336</v>
      </c>
      <c r="I160" s="146"/>
      <c r="J160" s="146"/>
      <c r="K160" s="146"/>
      <c r="L160" s="94"/>
    </row>
    <row r="161" spans="1:12" s="95" customFormat="1" ht="12.6" customHeight="1">
      <c r="A161" s="15">
        <v>6</v>
      </c>
      <c r="B161" s="15">
        <v>18</v>
      </c>
      <c r="C161" s="161" t="s">
        <v>477</v>
      </c>
      <c r="D161" s="1">
        <v>490</v>
      </c>
      <c r="E161" s="150">
        <f>D161-D161*скидка</f>
        <v>441</v>
      </c>
      <c r="F161" s="2">
        <f>D161-D161*опт</f>
        <v>416.5</v>
      </c>
      <c r="G161" s="3">
        <f>D161-D161*вип</f>
        <v>406.7</v>
      </c>
      <c r="H161" s="3">
        <f>D161-D161*Цена_для_оптовых</f>
        <v>392</v>
      </c>
      <c r="I161" s="146"/>
      <c r="J161" s="146"/>
      <c r="K161" s="146"/>
      <c r="L161" s="94"/>
    </row>
    <row r="162" spans="1:12" s="95" customFormat="1" ht="12.6" customHeight="1">
      <c r="A162" s="15">
        <v>6</v>
      </c>
      <c r="B162" s="15">
        <v>18</v>
      </c>
      <c r="C162" s="161" t="s">
        <v>454</v>
      </c>
      <c r="D162" s="1">
        <v>490</v>
      </c>
      <c r="E162" s="150">
        <v>441</v>
      </c>
      <c r="F162" s="2">
        <v>417</v>
      </c>
      <c r="G162" s="3">
        <v>407</v>
      </c>
      <c r="H162" s="3">
        <v>392</v>
      </c>
      <c r="I162" s="146"/>
      <c r="J162" s="146"/>
      <c r="K162" s="146"/>
      <c r="L162" s="94"/>
    </row>
    <row r="163" spans="1:12" s="95" customFormat="1" ht="12.6" customHeight="1">
      <c r="A163" s="15">
        <v>6</v>
      </c>
      <c r="B163" s="15">
        <v>20</v>
      </c>
      <c r="C163" s="14" t="s">
        <v>455</v>
      </c>
      <c r="D163" s="1">
        <v>1499</v>
      </c>
      <c r="E163" s="150">
        <f>D163-D163*скидка</f>
        <v>1349.1</v>
      </c>
      <c r="F163" s="2">
        <f>D163-D163*опт</f>
        <v>1274.1500000000001</v>
      </c>
      <c r="G163" s="3">
        <f>D163-D163*вип</f>
        <v>1244.17</v>
      </c>
      <c r="H163" s="3">
        <f>D163-D163*Цена_для_оптовых</f>
        <v>1199.2</v>
      </c>
      <c r="I163" s="146"/>
      <c r="J163" s="146"/>
      <c r="K163" s="146"/>
      <c r="L163" s="94"/>
    </row>
    <row r="164" spans="1:12" s="95" customFormat="1" ht="12.6" customHeight="1">
      <c r="A164" s="15">
        <v>9</v>
      </c>
      <c r="B164" s="15">
        <v>36</v>
      </c>
      <c r="C164" s="14" t="s">
        <v>344</v>
      </c>
      <c r="D164" s="1">
        <v>1060</v>
      </c>
      <c r="E164" s="150">
        <f>D164-D164*скидка</f>
        <v>954</v>
      </c>
      <c r="F164" s="2">
        <f>D164-D164*опт</f>
        <v>901</v>
      </c>
      <c r="G164" s="3">
        <f>D164-D164*вип</f>
        <v>879.8</v>
      </c>
      <c r="H164" s="3">
        <f>D164-D164*Цена_для_оптовых</f>
        <v>848</v>
      </c>
      <c r="I164" s="146"/>
      <c r="J164" s="146"/>
      <c r="K164" s="146"/>
      <c r="L164" s="94"/>
    </row>
    <row r="165" spans="1:12" s="95" customFormat="1" ht="12.6" customHeight="1">
      <c r="A165" s="15" t="s">
        <v>18</v>
      </c>
      <c r="B165" s="15" t="s">
        <v>67</v>
      </c>
      <c r="C165" s="161" t="s">
        <v>478</v>
      </c>
      <c r="D165" s="1" t="s">
        <v>430</v>
      </c>
      <c r="E165" s="150">
        <f>D165-D165*скидка</f>
        <v>765</v>
      </c>
      <c r="F165" s="2">
        <f>D165-D165*опт</f>
        <v>722.5</v>
      </c>
      <c r="G165" s="3">
        <f>D165-D165*вип</f>
        <v>705.5</v>
      </c>
      <c r="H165" s="3">
        <f>D165-D165*Цена_для_оптовых</f>
        <v>680</v>
      </c>
      <c r="I165" s="146"/>
      <c r="J165" s="146"/>
      <c r="K165" s="146"/>
      <c r="L165" s="94"/>
    </row>
    <row r="166" spans="1:12" s="95" customFormat="1" ht="12.6" customHeight="1">
      <c r="A166" s="15" t="s">
        <v>73</v>
      </c>
      <c r="B166" s="15" t="s">
        <v>74</v>
      </c>
      <c r="C166" s="14" t="s">
        <v>414</v>
      </c>
      <c r="D166" s="1" t="s">
        <v>436</v>
      </c>
      <c r="E166" s="150">
        <f>D166-D166*скидка</f>
        <v>2142</v>
      </c>
      <c r="F166" s="2">
        <f>D166-D166*опт</f>
        <v>2023</v>
      </c>
      <c r="G166" s="3">
        <f>D166-D166*вип</f>
        <v>1975.4</v>
      </c>
      <c r="H166" s="3">
        <f>D166-D166*Цена_для_оптовых</f>
        <v>1904</v>
      </c>
      <c r="I166" s="146"/>
      <c r="J166" s="146"/>
      <c r="K166" s="146"/>
      <c r="L166" s="94"/>
    </row>
    <row r="167" spans="1:12" s="95" customFormat="1" ht="12.6" customHeight="1">
      <c r="A167" s="15">
        <v>9</v>
      </c>
      <c r="B167" s="15" t="s">
        <v>31</v>
      </c>
      <c r="C167" s="14" t="s">
        <v>415</v>
      </c>
      <c r="D167" s="1" t="s">
        <v>431</v>
      </c>
      <c r="E167" s="150">
        <f>D167-D167*скидка</f>
        <v>405</v>
      </c>
      <c r="F167" s="2">
        <f>D167-D167*опт</f>
        <v>382.5</v>
      </c>
      <c r="G167" s="3">
        <f>D167-D167*вип</f>
        <v>373.5</v>
      </c>
      <c r="H167" s="3">
        <f>D167-D167*Цена_для_оптовых</f>
        <v>360</v>
      </c>
      <c r="I167" s="146"/>
      <c r="J167" s="146"/>
      <c r="K167" s="146"/>
      <c r="L167" s="94"/>
    </row>
    <row r="168" spans="1:12" s="95" customFormat="1" ht="12.6" customHeight="1">
      <c r="A168" s="15">
        <v>9</v>
      </c>
      <c r="B168" s="15" t="s">
        <v>31</v>
      </c>
      <c r="C168" s="14" t="s">
        <v>416</v>
      </c>
      <c r="D168" s="1" t="s">
        <v>431</v>
      </c>
      <c r="E168" s="150">
        <f>D168-D168*скидка</f>
        <v>405</v>
      </c>
      <c r="F168" s="2">
        <f>D168-D168*опт</f>
        <v>382.5</v>
      </c>
      <c r="G168" s="3">
        <f>D168-D168*вип</f>
        <v>373.5</v>
      </c>
      <c r="H168" s="3">
        <f>D168-D168*Цена_для_оптовых</f>
        <v>360</v>
      </c>
      <c r="I168" s="146"/>
      <c r="J168" s="146"/>
      <c r="K168" s="146"/>
      <c r="L168" s="94"/>
    </row>
    <row r="169" spans="1:12" s="95" customFormat="1" ht="12.6" customHeight="1">
      <c r="A169" s="15">
        <v>11</v>
      </c>
      <c r="B169" s="15">
        <v>31</v>
      </c>
      <c r="C169" s="14" t="s">
        <v>456</v>
      </c>
      <c r="D169" s="1">
        <v>680</v>
      </c>
      <c r="E169" s="150">
        <f>D169-D169*скидка</f>
        <v>612</v>
      </c>
      <c r="F169" s="2">
        <f>D169-D169*опт</f>
        <v>578</v>
      </c>
      <c r="G169" s="3">
        <f>D169-D169*вип</f>
        <v>564.4</v>
      </c>
      <c r="H169" s="3">
        <f>D169-D169*Цена_для_оптовых</f>
        <v>544</v>
      </c>
      <c r="I169" s="146"/>
      <c r="J169" s="146"/>
      <c r="K169" s="146"/>
      <c r="L169" s="94"/>
    </row>
    <row r="170" spans="1:12" s="95" customFormat="1" ht="12.6" customHeight="1">
      <c r="A170" s="15">
        <v>12</v>
      </c>
      <c r="B170" s="15">
        <v>40</v>
      </c>
      <c r="C170" s="14" t="s">
        <v>510</v>
      </c>
      <c r="D170" s="1">
        <v>350</v>
      </c>
      <c r="E170" s="150">
        <f>D170-D170*скидка</f>
        <v>315</v>
      </c>
      <c r="F170" s="2">
        <f>D170-D170*опт</f>
        <v>297.5</v>
      </c>
      <c r="G170" s="3">
        <f>D170-D170*вип</f>
        <v>290.5</v>
      </c>
      <c r="H170" s="3">
        <f>D170-D170*Цена_для_оптовых</f>
        <v>280</v>
      </c>
      <c r="I170" s="146"/>
      <c r="J170" s="146"/>
      <c r="K170" s="146"/>
      <c r="L170" s="94"/>
    </row>
    <row r="171" spans="1:12" s="95" customFormat="1" ht="12.6" customHeight="1">
      <c r="A171" s="15">
        <v>9</v>
      </c>
      <c r="B171" s="15" t="s">
        <v>31</v>
      </c>
      <c r="C171" s="14" t="s">
        <v>417</v>
      </c>
      <c r="D171" s="1" t="s">
        <v>431</v>
      </c>
      <c r="E171" s="150">
        <f>D171-D171*скидка</f>
        <v>405</v>
      </c>
      <c r="F171" s="2">
        <f>D171-D171*опт</f>
        <v>382.5</v>
      </c>
      <c r="G171" s="3">
        <f>D171-D171*вип</f>
        <v>373.5</v>
      </c>
      <c r="H171" s="3">
        <f>D171-D171*Цена_для_оптовых</f>
        <v>360</v>
      </c>
      <c r="I171" s="146"/>
      <c r="J171" s="146"/>
      <c r="K171" s="146"/>
      <c r="L171" s="94"/>
    </row>
    <row r="172" spans="1:12" s="95" customFormat="1" ht="12.6" customHeight="1">
      <c r="A172" s="15">
        <v>6</v>
      </c>
      <c r="B172" s="15">
        <v>10</v>
      </c>
      <c r="C172" s="14" t="s">
        <v>352</v>
      </c>
      <c r="D172" s="1">
        <v>1150</v>
      </c>
      <c r="E172" s="150">
        <f>D172-D172*скидка</f>
        <v>1035</v>
      </c>
      <c r="F172" s="2">
        <f>D172-D172*опт</f>
        <v>977.5</v>
      </c>
      <c r="G172" s="3">
        <f>D172-D172*вип</f>
        <v>954.5</v>
      </c>
      <c r="H172" s="3">
        <f>D172-D172*Цена_для_оптовых</f>
        <v>920</v>
      </c>
      <c r="I172" s="146"/>
      <c r="J172" s="146"/>
      <c r="K172" s="146"/>
      <c r="L172" s="94"/>
    </row>
    <row r="173" spans="1:12" s="95" customFormat="1" ht="12.6" customHeight="1">
      <c r="A173" s="15">
        <v>6</v>
      </c>
      <c r="B173" s="16">
        <v>18</v>
      </c>
      <c r="C173" s="14" t="s">
        <v>312</v>
      </c>
      <c r="D173" s="1">
        <v>495</v>
      </c>
      <c r="E173" s="150">
        <f>D173-D173*скидка</f>
        <v>445.5</v>
      </c>
      <c r="F173" s="2">
        <f>D173-D173*опт</f>
        <v>420.75</v>
      </c>
      <c r="G173" s="3">
        <f>D173-D173*вип</f>
        <v>410.85</v>
      </c>
      <c r="H173" s="3">
        <f>D173-D173*Цена_для_оптовых</f>
        <v>396</v>
      </c>
      <c r="I173" s="146"/>
      <c r="J173" s="146"/>
      <c r="K173" s="146"/>
      <c r="L173" s="94"/>
    </row>
    <row r="174" spans="1:12" s="95" customFormat="1" ht="12.6" customHeight="1">
      <c r="A174" s="15">
        <v>8</v>
      </c>
      <c r="B174" s="16">
        <v>15</v>
      </c>
      <c r="C174" s="14" t="s">
        <v>267</v>
      </c>
      <c r="D174" s="1">
        <v>2490</v>
      </c>
      <c r="E174" s="150">
        <f>D174-D174*скидка</f>
        <v>2241</v>
      </c>
      <c r="F174" s="2">
        <f>D174-D174*опт</f>
        <v>2116.5</v>
      </c>
      <c r="G174" s="3">
        <f>D174-D174*вип</f>
        <v>2066.6999999999998</v>
      </c>
      <c r="H174" s="3">
        <f>D174-D174*Цена_для_оптовых</f>
        <v>1992</v>
      </c>
      <c r="I174" s="146"/>
      <c r="J174" s="146"/>
      <c r="K174" s="146"/>
      <c r="L174" s="94"/>
    </row>
    <row r="175" spans="1:12" s="95" customFormat="1" ht="12.6" customHeight="1">
      <c r="A175" s="15">
        <v>14</v>
      </c>
      <c r="B175" s="16">
        <v>45</v>
      </c>
      <c r="C175" s="14" t="s">
        <v>268</v>
      </c>
      <c r="D175" s="1">
        <v>2560</v>
      </c>
      <c r="E175" s="150">
        <f>D175-D175*скидка</f>
        <v>2304</v>
      </c>
      <c r="F175" s="2">
        <f>D175-D175*опт</f>
        <v>2176</v>
      </c>
      <c r="G175" s="3">
        <f>D175-D175*вип</f>
        <v>2124.8000000000002</v>
      </c>
      <c r="H175" s="3">
        <f>D175-D175*Цена_для_оптовых</f>
        <v>2048</v>
      </c>
      <c r="I175" s="146"/>
      <c r="J175" s="146"/>
      <c r="K175" s="146"/>
      <c r="L175" s="94"/>
    </row>
    <row r="176" spans="1:12" s="95" customFormat="1" ht="12.6" customHeight="1">
      <c r="A176" s="15">
        <v>9</v>
      </c>
      <c r="B176" s="16">
        <v>15</v>
      </c>
      <c r="C176" s="14" t="s">
        <v>269</v>
      </c>
      <c r="D176" s="1">
        <v>1195</v>
      </c>
      <c r="E176" s="150">
        <f>D176-D176*скидка</f>
        <v>1075.5</v>
      </c>
      <c r="F176" s="2">
        <f>D176-D176*опт</f>
        <v>1015.75</v>
      </c>
      <c r="G176" s="3">
        <f>D176-D176*вип</f>
        <v>991.85</v>
      </c>
      <c r="H176" s="3">
        <f>D176-D176*Цена_для_оптовых</f>
        <v>956</v>
      </c>
      <c r="I176" s="146"/>
      <c r="J176" s="146"/>
      <c r="K176" s="146"/>
      <c r="L176" s="94"/>
    </row>
    <row r="177" spans="1:12" s="95" customFormat="1" ht="12.6" customHeight="1">
      <c r="A177" s="4">
        <v>8</v>
      </c>
      <c r="B177" s="5">
        <v>15</v>
      </c>
      <c r="C177" s="19" t="s">
        <v>33</v>
      </c>
      <c r="D177" s="1">
        <v>2200</v>
      </c>
      <c r="E177" s="150">
        <f>D177-D177*скидка</f>
        <v>1980</v>
      </c>
      <c r="F177" s="2">
        <f>D177-D177*опт</f>
        <v>1870</v>
      </c>
      <c r="G177" s="3">
        <f>D177-D177*вип</f>
        <v>1826</v>
      </c>
      <c r="H177" s="3">
        <f>D177-D177*Цена_для_оптовых</f>
        <v>1760</v>
      </c>
      <c r="I177" s="146"/>
      <c r="J177" s="146"/>
      <c r="K177" s="146"/>
      <c r="L177" s="94"/>
    </row>
    <row r="178" spans="1:12" s="95" customFormat="1" ht="12.6" customHeight="1">
      <c r="A178" s="143">
        <v>6</v>
      </c>
      <c r="B178" s="144">
        <v>5</v>
      </c>
      <c r="C178" s="142" t="s">
        <v>270</v>
      </c>
      <c r="D178" s="49">
        <v>990</v>
      </c>
      <c r="E178" s="150">
        <f>D178-D178*скидка</f>
        <v>891</v>
      </c>
      <c r="F178" s="2">
        <f>D178-D178*опт</f>
        <v>841.5</v>
      </c>
      <c r="G178" s="3">
        <f>D178-D178*вип</f>
        <v>821.7</v>
      </c>
      <c r="H178" s="3">
        <f>D178-D178*Цена_для_оптовых</f>
        <v>792</v>
      </c>
      <c r="I178" s="146"/>
      <c r="J178" s="146"/>
      <c r="K178" s="146"/>
      <c r="L178" s="94"/>
    </row>
    <row r="179" spans="1:12" s="95" customFormat="1" ht="12.6" customHeight="1">
      <c r="A179" s="15">
        <v>8</v>
      </c>
      <c r="B179" s="15">
        <v>15</v>
      </c>
      <c r="C179" s="14" t="s">
        <v>400</v>
      </c>
      <c r="D179" s="1">
        <v>990</v>
      </c>
      <c r="E179" s="150">
        <f>D179-D179*скидка</f>
        <v>891</v>
      </c>
      <c r="F179" s="2">
        <f>D179-D179*опт</f>
        <v>841.5</v>
      </c>
      <c r="G179" s="3">
        <f>D179-D179*вип</f>
        <v>821.7</v>
      </c>
      <c r="H179" s="3">
        <f>D179-D179*Цена_для_оптовых</f>
        <v>792</v>
      </c>
      <c r="I179" s="146"/>
      <c r="J179" s="146"/>
      <c r="K179" s="146"/>
      <c r="L179" s="94"/>
    </row>
    <row r="180" spans="1:12" s="95" customFormat="1" ht="12.6" customHeight="1">
      <c r="A180" s="15">
        <v>12</v>
      </c>
      <c r="B180" s="15">
        <v>22</v>
      </c>
      <c r="C180" s="14" t="s">
        <v>335</v>
      </c>
      <c r="D180" s="1">
        <v>3670</v>
      </c>
      <c r="E180" s="150">
        <f>D180-D180*скидка</f>
        <v>3303</v>
      </c>
      <c r="F180" s="2">
        <f>D180-D180*опт</f>
        <v>3119.5</v>
      </c>
      <c r="G180" s="3">
        <f>D180-D180*вип</f>
        <v>3046.1</v>
      </c>
      <c r="H180" s="3">
        <f>D180-D180*Цена_для_оптовых</f>
        <v>2936</v>
      </c>
      <c r="I180" s="146"/>
      <c r="J180" s="146"/>
      <c r="K180" s="146"/>
      <c r="L180" s="94"/>
    </row>
    <row r="181" spans="1:12" s="95" customFormat="1" ht="12.6" customHeight="1">
      <c r="A181" s="15">
        <v>14</v>
      </c>
      <c r="B181" s="16">
        <v>50</v>
      </c>
      <c r="C181" s="14" t="s">
        <v>271</v>
      </c>
      <c r="D181" s="1">
        <v>2750</v>
      </c>
      <c r="E181" s="150">
        <f>D181-D181*скидка</f>
        <v>2475</v>
      </c>
      <c r="F181" s="2">
        <f>D181-D181*опт</f>
        <v>2337.5</v>
      </c>
      <c r="G181" s="3">
        <f>D181-D181*вип</f>
        <v>2282.5</v>
      </c>
      <c r="H181" s="3">
        <f>D181-D181*Цена_для_оптовых</f>
        <v>2200</v>
      </c>
      <c r="I181" s="146"/>
      <c r="J181" s="146"/>
      <c r="K181" s="146"/>
      <c r="L181" s="94"/>
    </row>
    <row r="182" spans="1:12" s="95" customFormat="1" ht="12.6" customHeight="1">
      <c r="A182" s="15">
        <v>12</v>
      </c>
      <c r="B182" s="15">
        <v>35</v>
      </c>
      <c r="C182" s="14" t="s">
        <v>487</v>
      </c>
      <c r="D182" s="1">
        <v>2800</v>
      </c>
      <c r="E182" s="150">
        <f>D182-D182*скидка</f>
        <v>2520</v>
      </c>
      <c r="F182" s="2">
        <f>D182-D182*опт</f>
        <v>2380</v>
      </c>
      <c r="G182" s="3">
        <f>D182-D182*вип</f>
        <v>2324</v>
      </c>
      <c r="H182" s="3">
        <f>D182-D182*Цена_для_оптовых</f>
        <v>2240</v>
      </c>
      <c r="I182" s="146"/>
      <c r="J182" s="146"/>
      <c r="K182" s="146"/>
      <c r="L182" s="94"/>
    </row>
    <row r="183" spans="1:12" s="95" customFormat="1" ht="12.6" customHeight="1">
      <c r="A183" s="15">
        <v>6</v>
      </c>
      <c r="B183" s="16">
        <v>5</v>
      </c>
      <c r="C183" s="14" t="s">
        <v>272</v>
      </c>
      <c r="D183" s="1">
        <v>1100</v>
      </c>
      <c r="E183" s="150">
        <f>D183-D183*скидка</f>
        <v>990</v>
      </c>
      <c r="F183" s="2">
        <f>D183-D183*опт</f>
        <v>935</v>
      </c>
      <c r="G183" s="3">
        <f>D183-D183*вип</f>
        <v>913</v>
      </c>
      <c r="H183" s="3">
        <f>D183-D183*Цена_для_оптовых</f>
        <v>880</v>
      </c>
      <c r="I183" s="146"/>
      <c r="J183" s="146"/>
      <c r="K183" s="146"/>
      <c r="L183" s="94"/>
    </row>
    <row r="184" spans="1:12" s="95" customFormat="1" ht="12.6" customHeight="1">
      <c r="A184" s="15">
        <v>8</v>
      </c>
      <c r="B184" s="16">
        <v>15</v>
      </c>
      <c r="C184" s="14" t="s">
        <v>272</v>
      </c>
      <c r="D184" s="1">
        <v>2470</v>
      </c>
      <c r="E184" s="150">
        <f>D184-D184*скидка</f>
        <v>2223</v>
      </c>
      <c r="F184" s="2">
        <f>D184-D184*опт</f>
        <v>2099.5</v>
      </c>
      <c r="G184" s="3">
        <f>D184-D184*вип</f>
        <v>2050.1</v>
      </c>
      <c r="H184" s="3">
        <f>D184-D184*Цена_для_оптовых</f>
        <v>1976</v>
      </c>
      <c r="I184" s="146"/>
      <c r="J184" s="146"/>
      <c r="K184" s="146"/>
      <c r="L184" s="94"/>
    </row>
    <row r="185" spans="1:12" s="95" customFormat="1" ht="12.6" customHeight="1">
      <c r="A185" s="15">
        <v>6</v>
      </c>
      <c r="B185" s="16">
        <v>15</v>
      </c>
      <c r="C185" s="161" t="s">
        <v>508</v>
      </c>
      <c r="D185" s="1">
        <v>510</v>
      </c>
      <c r="E185" s="150">
        <f>D185-D185*скидка</f>
        <v>459</v>
      </c>
      <c r="F185" s="2">
        <f>D185-D185*опт</f>
        <v>433.5</v>
      </c>
      <c r="G185" s="3">
        <f>D185-D185*вип</f>
        <v>423.3</v>
      </c>
      <c r="H185" s="3">
        <f>D185-D185*Цена_для_оптовых</f>
        <v>408</v>
      </c>
      <c r="I185" s="146"/>
      <c r="J185" s="146"/>
      <c r="K185" s="146"/>
      <c r="L185" s="94"/>
    </row>
    <row r="186" spans="1:12" s="95" customFormat="1" ht="12.6" customHeight="1">
      <c r="A186" s="4">
        <v>8</v>
      </c>
      <c r="B186" s="5">
        <v>15</v>
      </c>
      <c r="C186" s="19" t="s">
        <v>34</v>
      </c>
      <c r="D186" s="1">
        <v>2200</v>
      </c>
      <c r="E186" s="150">
        <f>D186-D186*скидка</f>
        <v>1980</v>
      </c>
      <c r="F186" s="2">
        <f>D186-D186*опт</f>
        <v>1870</v>
      </c>
      <c r="G186" s="3">
        <f>D186-D186*вип</f>
        <v>1826</v>
      </c>
      <c r="H186" s="3">
        <f>D186-D186*Цена_для_оптовых</f>
        <v>1760</v>
      </c>
      <c r="I186" s="146"/>
      <c r="J186" s="146"/>
      <c r="K186" s="146"/>
      <c r="L186" s="94"/>
    </row>
    <row r="187" spans="1:12" s="95" customFormat="1" ht="12.6" customHeight="1">
      <c r="A187" s="15">
        <v>9</v>
      </c>
      <c r="B187" s="15">
        <v>31</v>
      </c>
      <c r="C187" s="14" t="s">
        <v>336</v>
      </c>
      <c r="D187" s="1">
        <v>1180</v>
      </c>
      <c r="E187" s="150">
        <f>D187-D187*скидка</f>
        <v>1062</v>
      </c>
      <c r="F187" s="2">
        <f>D187-D187*опт</f>
        <v>1003</v>
      </c>
      <c r="G187" s="3">
        <f>D187-D187*вип</f>
        <v>979.4</v>
      </c>
      <c r="H187" s="3">
        <f>D187-D187*Цена_для_оптовых</f>
        <v>944</v>
      </c>
      <c r="I187" s="146"/>
      <c r="J187" s="146"/>
      <c r="K187" s="146"/>
      <c r="L187" s="94"/>
    </row>
    <row r="188" spans="1:12" s="95" customFormat="1" ht="12.6" customHeight="1">
      <c r="A188" s="15">
        <v>8</v>
      </c>
      <c r="B188" s="15">
        <v>15</v>
      </c>
      <c r="C188" s="14" t="s">
        <v>401</v>
      </c>
      <c r="D188" s="1">
        <v>990</v>
      </c>
      <c r="E188" s="150">
        <f>D188-D188*скидка</f>
        <v>891</v>
      </c>
      <c r="F188" s="2">
        <f>D188-D188*опт</f>
        <v>841.5</v>
      </c>
      <c r="G188" s="3">
        <f>D188-D188*вип</f>
        <v>821.7</v>
      </c>
      <c r="H188" s="3">
        <f>D188-D188*Цена_для_оптовых</f>
        <v>792</v>
      </c>
      <c r="I188" s="146"/>
      <c r="J188" s="146"/>
      <c r="K188" s="146"/>
      <c r="L188" s="94"/>
    </row>
    <row r="189" spans="1:12" s="95" customFormat="1" ht="12.6" customHeight="1">
      <c r="A189" s="15">
        <v>10</v>
      </c>
      <c r="B189" s="15">
        <v>12</v>
      </c>
      <c r="C189" s="14" t="s">
        <v>353</v>
      </c>
      <c r="D189" s="1">
        <v>990</v>
      </c>
      <c r="E189" s="150">
        <f>D189-D189*скидка</f>
        <v>891</v>
      </c>
      <c r="F189" s="2">
        <f>D189-D189*опт</f>
        <v>841.5</v>
      </c>
      <c r="G189" s="3">
        <f>D189-D189*вип</f>
        <v>821.7</v>
      </c>
      <c r="H189" s="3">
        <f>D189-D189*Цена_для_оптовых</f>
        <v>792</v>
      </c>
      <c r="I189" s="146"/>
      <c r="J189" s="146"/>
      <c r="K189" s="146"/>
      <c r="L189" s="94"/>
    </row>
    <row r="190" spans="1:12" s="95" customFormat="1" ht="12.6" customHeight="1">
      <c r="A190" s="143">
        <v>9</v>
      </c>
      <c r="B190" s="144">
        <v>24</v>
      </c>
      <c r="C190" s="142" t="s">
        <v>302</v>
      </c>
      <c r="D190" s="49">
        <v>1150</v>
      </c>
      <c r="E190" s="150">
        <f>D190-D190*скидка</f>
        <v>1035</v>
      </c>
      <c r="F190" s="2">
        <f>D190-D190*опт</f>
        <v>977.5</v>
      </c>
      <c r="G190" s="3">
        <f>D190-D190*вип</f>
        <v>954.5</v>
      </c>
      <c r="H190" s="3">
        <f>D190-D190*Цена_для_оптовых</f>
        <v>920</v>
      </c>
      <c r="I190" s="146"/>
      <c r="J190" s="146"/>
      <c r="K190" s="146"/>
      <c r="L190" s="94"/>
    </row>
    <row r="191" spans="1:12" s="95" customFormat="1" ht="12.6" customHeight="1">
      <c r="A191" s="15">
        <v>8</v>
      </c>
      <c r="B191" s="15">
        <v>15</v>
      </c>
      <c r="C191" s="14" t="s">
        <v>402</v>
      </c>
      <c r="D191" s="1">
        <v>1620</v>
      </c>
      <c r="E191" s="150">
        <f>D191-D191*скидка</f>
        <v>1458</v>
      </c>
      <c r="F191" s="2">
        <f>D191-D191*опт</f>
        <v>1377</v>
      </c>
      <c r="G191" s="3">
        <f>D191-D191*вип</f>
        <v>1344.6</v>
      </c>
      <c r="H191" s="3">
        <f>D191-D191*Цена_для_оптовых</f>
        <v>1296</v>
      </c>
      <c r="I191" s="146"/>
      <c r="J191" s="146"/>
      <c r="K191" s="146"/>
      <c r="L191" s="94"/>
    </row>
    <row r="192" spans="1:12" s="95" customFormat="1" ht="12.6" customHeight="1">
      <c r="A192" s="4">
        <v>6</v>
      </c>
      <c r="B192" s="5">
        <v>5</v>
      </c>
      <c r="C192" s="19" t="s">
        <v>35</v>
      </c>
      <c r="D192" s="1">
        <v>999</v>
      </c>
      <c r="E192" s="150">
        <f>D192-D192*скидка</f>
        <v>899.1</v>
      </c>
      <c r="F192" s="2">
        <f>D192-D192*опт</f>
        <v>849.15</v>
      </c>
      <c r="G192" s="3">
        <f>D192-D192*вип</f>
        <v>829.17</v>
      </c>
      <c r="H192" s="3">
        <f>D192-D192*Цена_для_оптовых</f>
        <v>799.2</v>
      </c>
      <c r="I192" s="146"/>
      <c r="J192" s="146"/>
      <c r="K192" s="146"/>
      <c r="L192" s="94"/>
    </row>
    <row r="193" spans="1:12" s="95" customFormat="1" ht="12.6" customHeight="1">
      <c r="A193" s="4">
        <v>8</v>
      </c>
      <c r="B193" s="5">
        <v>15</v>
      </c>
      <c r="C193" s="19" t="s">
        <v>35</v>
      </c>
      <c r="D193" s="1">
        <v>3530</v>
      </c>
      <c r="E193" s="150">
        <f>D193-D193*скидка</f>
        <v>3177</v>
      </c>
      <c r="F193" s="2">
        <f>D193-D193*опт</f>
        <v>3000.5</v>
      </c>
      <c r="G193" s="3">
        <f>D193-D193*вип</f>
        <v>2929.9</v>
      </c>
      <c r="H193" s="3">
        <f>D193-D193*Цена_для_оптовых</f>
        <v>2824</v>
      </c>
      <c r="I193" s="146"/>
      <c r="J193" s="146"/>
      <c r="K193" s="146"/>
      <c r="L193" s="94"/>
    </row>
    <row r="194" spans="1:12" s="95" customFormat="1" ht="12.6" customHeight="1">
      <c r="A194" s="15">
        <v>8</v>
      </c>
      <c r="B194" s="15">
        <v>15</v>
      </c>
      <c r="C194" s="14" t="s">
        <v>403</v>
      </c>
      <c r="D194" s="1">
        <v>1620</v>
      </c>
      <c r="E194" s="150">
        <f>D194-D194*скидка</f>
        <v>1458</v>
      </c>
      <c r="F194" s="2">
        <f>D194-D194*опт</f>
        <v>1377</v>
      </c>
      <c r="G194" s="3">
        <f>D194-D194*вип</f>
        <v>1344.6</v>
      </c>
      <c r="H194" s="3">
        <f>D194-D194*Цена_для_оптовых</f>
        <v>1296</v>
      </c>
      <c r="I194" s="146"/>
      <c r="J194" s="146"/>
      <c r="K194" s="146"/>
      <c r="L194" s="94"/>
    </row>
    <row r="195" spans="1:12" s="95" customFormat="1" ht="12.6" customHeight="1">
      <c r="A195" s="15">
        <v>9</v>
      </c>
      <c r="B195" s="16">
        <v>31</v>
      </c>
      <c r="C195" s="14" t="s">
        <v>313</v>
      </c>
      <c r="D195" s="1">
        <v>1080</v>
      </c>
      <c r="E195" s="150">
        <f>D195-D195*скидка</f>
        <v>972</v>
      </c>
      <c r="F195" s="2">
        <f>D195-D195*опт</f>
        <v>918</v>
      </c>
      <c r="G195" s="3">
        <f>D195-D195*вип</f>
        <v>896.4</v>
      </c>
      <c r="H195" s="3">
        <f>D195-D195*Цена_для_оптовых</f>
        <v>864</v>
      </c>
      <c r="I195" s="146"/>
      <c r="J195" s="146"/>
      <c r="K195" s="146"/>
      <c r="L195" s="94"/>
    </row>
    <row r="196" spans="1:12" s="95" customFormat="1" ht="12.6" customHeight="1">
      <c r="A196" s="4">
        <v>12</v>
      </c>
      <c r="B196" s="5">
        <v>35</v>
      </c>
      <c r="C196" s="19" t="s">
        <v>36</v>
      </c>
      <c r="D196" s="1">
        <v>1780</v>
      </c>
      <c r="E196" s="150">
        <f>D196-D196*скидка</f>
        <v>1602</v>
      </c>
      <c r="F196" s="2">
        <f>D196-D196*опт</f>
        <v>1513</v>
      </c>
      <c r="G196" s="3">
        <f>D196-D196*вип</f>
        <v>1477.4</v>
      </c>
      <c r="H196" s="3">
        <f>D196-D196*Цена_для_оптовых</f>
        <v>1424</v>
      </c>
      <c r="I196" s="146"/>
      <c r="J196" s="146"/>
      <c r="K196" s="146"/>
      <c r="L196" s="94"/>
    </row>
    <row r="197" spans="1:12" s="95" customFormat="1" ht="12.6" customHeight="1">
      <c r="A197" s="15">
        <v>14</v>
      </c>
      <c r="B197" s="16">
        <v>50</v>
      </c>
      <c r="C197" s="14" t="s">
        <v>273</v>
      </c>
      <c r="D197" s="1">
        <v>2095</v>
      </c>
      <c r="E197" s="150">
        <f>D197-D197*скидка</f>
        <v>1885.5</v>
      </c>
      <c r="F197" s="2">
        <f>D197-D197*опт</f>
        <v>1780.75</v>
      </c>
      <c r="G197" s="3">
        <f>D197-D197*вип</f>
        <v>1738.85</v>
      </c>
      <c r="H197" s="3">
        <f>D197-D197*Цена_для_оптовых</f>
        <v>1676</v>
      </c>
      <c r="I197" s="146"/>
      <c r="J197" s="146"/>
      <c r="K197" s="146"/>
      <c r="L197" s="94"/>
    </row>
    <row r="198" spans="1:12" s="95" customFormat="1" ht="12.6" customHeight="1">
      <c r="A198" s="15">
        <v>9</v>
      </c>
      <c r="B198" s="16">
        <v>17</v>
      </c>
      <c r="C198" s="14" t="s">
        <v>274</v>
      </c>
      <c r="D198" s="1">
        <v>1320</v>
      </c>
      <c r="E198" s="150">
        <f>D198-D198*скидка</f>
        <v>1188</v>
      </c>
      <c r="F198" s="2">
        <f>D198-D198*опт</f>
        <v>1122</v>
      </c>
      <c r="G198" s="3">
        <f>D198-D198*вип</f>
        <v>1095.5999999999999</v>
      </c>
      <c r="H198" s="3">
        <f>D198-D198*Цена_для_оптовых</f>
        <v>1056</v>
      </c>
      <c r="I198" s="146"/>
      <c r="J198" s="146"/>
      <c r="K198" s="146"/>
      <c r="L198" s="94"/>
    </row>
    <row r="199" spans="1:12" s="95" customFormat="1" ht="12.6" customHeight="1">
      <c r="A199" s="15">
        <v>8</v>
      </c>
      <c r="B199" s="16">
        <v>15</v>
      </c>
      <c r="C199" s="14" t="s">
        <v>275</v>
      </c>
      <c r="D199" s="1">
        <v>2200</v>
      </c>
      <c r="E199" s="150">
        <f>D199-D199*скидка</f>
        <v>1980</v>
      </c>
      <c r="F199" s="2">
        <f>D199-D199*опт</f>
        <v>1870</v>
      </c>
      <c r="G199" s="3">
        <f>D199-D199*вип</f>
        <v>1826</v>
      </c>
      <c r="H199" s="3">
        <f>D199-D199*Цена_для_оптовых</f>
        <v>1760</v>
      </c>
      <c r="I199" s="146"/>
      <c r="J199" s="146"/>
      <c r="K199" s="146"/>
      <c r="L199" s="94"/>
    </row>
    <row r="200" spans="1:12" s="95" customFormat="1" ht="12.6" customHeight="1">
      <c r="A200" s="143">
        <v>6</v>
      </c>
      <c r="B200" s="144">
        <v>5</v>
      </c>
      <c r="C200" s="142" t="s">
        <v>275</v>
      </c>
      <c r="D200" s="49">
        <v>990</v>
      </c>
      <c r="E200" s="150">
        <f>D200-D200*скидка</f>
        <v>891</v>
      </c>
      <c r="F200" s="2">
        <f>D200-D200*опт</f>
        <v>841.5</v>
      </c>
      <c r="G200" s="3">
        <f>D200-D200*вип</f>
        <v>821.7</v>
      </c>
      <c r="H200" s="3">
        <f>D200-D200*Цена_для_оптовых</f>
        <v>792</v>
      </c>
      <c r="I200" s="146"/>
      <c r="J200" s="146"/>
      <c r="K200" s="146"/>
      <c r="L200" s="94"/>
    </row>
    <row r="201" spans="1:12" s="95" customFormat="1" ht="12.6" customHeight="1">
      <c r="A201" s="15">
        <v>6</v>
      </c>
      <c r="B201" s="16">
        <v>5</v>
      </c>
      <c r="C201" s="14" t="s">
        <v>276</v>
      </c>
      <c r="D201" s="1">
        <v>990</v>
      </c>
      <c r="E201" s="150">
        <f>D201-D201*скидка</f>
        <v>891</v>
      </c>
      <c r="F201" s="2">
        <f>D201-D201*опт</f>
        <v>841.5</v>
      </c>
      <c r="G201" s="3">
        <f>D201-D201*вип</f>
        <v>821.7</v>
      </c>
      <c r="H201" s="3">
        <f>D201-D201*Цена_для_оптовых</f>
        <v>792</v>
      </c>
      <c r="I201" s="146"/>
      <c r="J201" s="146"/>
      <c r="K201" s="146"/>
      <c r="L201" s="94"/>
    </row>
    <row r="202" spans="1:12" s="95" customFormat="1" ht="12.6" customHeight="1">
      <c r="A202" s="15">
        <v>8</v>
      </c>
      <c r="B202" s="16">
        <v>15</v>
      </c>
      <c r="C202" s="14" t="s">
        <v>276</v>
      </c>
      <c r="D202" s="1">
        <v>3350</v>
      </c>
      <c r="E202" s="150">
        <f>D202-D202*скидка</f>
        <v>3015</v>
      </c>
      <c r="F202" s="2">
        <f>D202-D202*опт</f>
        <v>2847.5</v>
      </c>
      <c r="G202" s="3">
        <f>D202-D202*вип</f>
        <v>2780.5</v>
      </c>
      <c r="H202" s="3">
        <f>D202-D202*Цена_для_оптовых</f>
        <v>2680</v>
      </c>
      <c r="I202" s="146"/>
      <c r="J202" s="146"/>
      <c r="K202" s="146"/>
      <c r="L202" s="94"/>
    </row>
    <row r="203" spans="1:12" s="95" customFormat="1" ht="12.6" customHeight="1">
      <c r="A203" s="15">
        <v>6</v>
      </c>
      <c r="B203" s="16">
        <v>15</v>
      </c>
      <c r="C203" s="161" t="s">
        <v>507</v>
      </c>
      <c r="D203" s="1">
        <v>510</v>
      </c>
      <c r="E203" s="150">
        <f>D203-D203*скидка</f>
        <v>459</v>
      </c>
      <c r="F203" s="2">
        <f>D203-D203*опт</f>
        <v>433.5</v>
      </c>
      <c r="G203" s="3">
        <f>D203-D203*вип</f>
        <v>423.3</v>
      </c>
      <c r="H203" s="3">
        <f>D203-D203*Цена_для_оптовых</f>
        <v>408</v>
      </c>
      <c r="I203" s="146"/>
      <c r="J203" s="146"/>
      <c r="K203" s="146"/>
      <c r="L203" s="94"/>
    </row>
    <row r="204" spans="1:12" s="95" customFormat="1" ht="12.6" customHeight="1">
      <c r="A204" s="15">
        <v>9</v>
      </c>
      <c r="B204" s="16">
        <v>18</v>
      </c>
      <c r="C204" s="14" t="s">
        <v>277</v>
      </c>
      <c r="D204" s="1">
        <v>1085</v>
      </c>
      <c r="E204" s="150">
        <f>D204-D204*скидка</f>
        <v>976.5</v>
      </c>
      <c r="F204" s="2">
        <f>D204-D204*опт</f>
        <v>922.25</v>
      </c>
      <c r="G204" s="3">
        <f>D204-D204*вип</f>
        <v>900.55</v>
      </c>
      <c r="H204" s="3">
        <f>D204-D204*Цена_для_оптовых</f>
        <v>868</v>
      </c>
      <c r="I204" s="146"/>
      <c r="J204" s="146"/>
      <c r="K204" s="146"/>
      <c r="L204" s="94"/>
    </row>
    <row r="205" spans="1:12" s="95" customFormat="1" ht="12.6" customHeight="1">
      <c r="A205" s="4">
        <v>8</v>
      </c>
      <c r="B205" s="5">
        <v>15</v>
      </c>
      <c r="C205" s="19" t="s">
        <v>37</v>
      </c>
      <c r="D205" s="1">
        <v>3550</v>
      </c>
      <c r="E205" s="150">
        <f>D205-D205*скидка</f>
        <v>3195</v>
      </c>
      <c r="F205" s="2">
        <f>D205-D205*опт</f>
        <v>3017.5</v>
      </c>
      <c r="G205" s="3">
        <f>D205-D205*вип</f>
        <v>2946.5</v>
      </c>
      <c r="H205" s="3">
        <f>D205-D205*Цена_для_оптовых</f>
        <v>2840</v>
      </c>
      <c r="I205" s="146"/>
      <c r="J205" s="146"/>
      <c r="K205" s="146"/>
      <c r="L205" s="94"/>
    </row>
    <row r="206" spans="1:12" s="95" customFormat="1" ht="12.6" customHeight="1">
      <c r="A206" s="15">
        <v>8</v>
      </c>
      <c r="B206" s="16">
        <v>15</v>
      </c>
      <c r="C206" s="161" t="s">
        <v>506</v>
      </c>
      <c r="D206" s="1">
        <v>915</v>
      </c>
      <c r="E206" s="150">
        <f>D206-D206*скидка</f>
        <v>823.5</v>
      </c>
      <c r="F206" s="2">
        <f>D206-D206*опт</f>
        <v>777.75</v>
      </c>
      <c r="G206" s="3">
        <f>D206-D206*вип</f>
        <v>759.45</v>
      </c>
      <c r="H206" s="3">
        <f>D206-D206*Цена_для_оптовых</f>
        <v>732</v>
      </c>
      <c r="I206" s="146"/>
      <c r="J206" s="146"/>
      <c r="K206" s="146"/>
      <c r="L206" s="94"/>
    </row>
    <row r="207" spans="1:12" s="95" customFormat="1" ht="12.6" customHeight="1">
      <c r="A207" s="15">
        <v>11</v>
      </c>
      <c r="B207" s="16">
        <v>35</v>
      </c>
      <c r="C207" s="14" t="s">
        <v>278</v>
      </c>
      <c r="D207" s="1">
        <v>1320</v>
      </c>
      <c r="E207" s="150">
        <f>D207-D207*скидка</f>
        <v>1188</v>
      </c>
      <c r="F207" s="2">
        <f>D207-D207*опт</f>
        <v>1122</v>
      </c>
      <c r="G207" s="3">
        <f>D207-D207*вип</f>
        <v>1095.5999999999999</v>
      </c>
      <c r="H207" s="3">
        <f>D207-D207*Цена_для_оптовых</f>
        <v>1056</v>
      </c>
      <c r="I207" s="146"/>
      <c r="J207" s="146"/>
      <c r="K207" s="146"/>
      <c r="L207" s="94"/>
    </row>
    <row r="208" spans="1:12" s="95" customFormat="1" ht="12.6" customHeight="1">
      <c r="A208" s="15">
        <v>6</v>
      </c>
      <c r="B208" s="16">
        <v>5</v>
      </c>
      <c r="C208" s="14" t="s">
        <v>279</v>
      </c>
      <c r="D208" s="1">
        <v>990</v>
      </c>
      <c r="E208" s="150">
        <f>D208-D208*скидка</f>
        <v>891</v>
      </c>
      <c r="F208" s="2">
        <f>D208-D208*опт</f>
        <v>841.5</v>
      </c>
      <c r="G208" s="3">
        <f>D208-D208*вип</f>
        <v>821.7</v>
      </c>
      <c r="H208" s="3">
        <f>D208-D208*Цена_для_оптовых</f>
        <v>792</v>
      </c>
      <c r="I208" s="146"/>
      <c r="J208" s="146"/>
      <c r="K208" s="146"/>
      <c r="L208" s="94"/>
    </row>
    <row r="209" spans="1:12" s="95" customFormat="1" ht="12.6" customHeight="1">
      <c r="A209" s="15">
        <v>11</v>
      </c>
      <c r="B209" s="15">
        <v>25</v>
      </c>
      <c r="C209" s="14" t="s">
        <v>404</v>
      </c>
      <c r="D209" s="1">
        <v>1390</v>
      </c>
      <c r="E209" s="150">
        <f>D209-D209*скидка</f>
        <v>1251</v>
      </c>
      <c r="F209" s="2">
        <f>D209-D209*опт</f>
        <v>1181.5</v>
      </c>
      <c r="G209" s="3">
        <f>D209-D209*вип</f>
        <v>1153.7</v>
      </c>
      <c r="H209" s="3">
        <f>D209-D209*Цена_для_оптовых</f>
        <v>1112</v>
      </c>
      <c r="I209" s="146"/>
      <c r="J209" s="146"/>
      <c r="K209" s="146"/>
      <c r="L209" s="94"/>
    </row>
    <row r="210" spans="1:12" s="95" customFormat="1" ht="12.6" customHeight="1">
      <c r="A210" s="15">
        <v>9</v>
      </c>
      <c r="B210" s="15">
        <v>22</v>
      </c>
      <c r="C210" s="14" t="s">
        <v>457</v>
      </c>
      <c r="D210" s="1">
        <v>1030</v>
      </c>
      <c r="E210" s="150">
        <f>D210-D210*скидка</f>
        <v>927</v>
      </c>
      <c r="F210" s="2">
        <f>D210-D210*опт</f>
        <v>875.5</v>
      </c>
      <c r="G210" s="3">
        <f>D210-D210*вип</f>
        <v>854.9</v>
      </c>
      <c r="H210" s="3">
        <f>D210-D210*Цена_для_оптовых</f>
        <v>824</v>
      </c>
      <c r="I210" s="146"/>
      <c r="J210" s="146"/>
      <c r="K210" s="146"/>
      <c r="L210" s="94"/>
    </row>
    <row r="211" spans="1:12" s="95" customFormat="1" ht="12.6" customHeight="1">
      <c r="A211" s="15">
        <v>9</v>
      </c>
      <c r="B211" s="15">
        <v>31</v>
      </c>
      <c r="C211" s="14" t="s">
        <v>354</v>
      </c>
      <c r="D211" s="1">
        <v>950</v>
      </c>
      <c r="E211" s="150">
        <f>D211-D211*скидка</f>
        <v>855</v>
      </c>
      <c r="F211" s="2">
        <f>D211-D211*опт</f>
        <v>807.5</v>
      </c>
      <c r="G211" s="3">
        <f>D211-D211*вип</f>
        <v>788.5</v>
      </c>
      <c r="H211" s="3">
        <f>D211-D211*Цена_для_оптовых</f>
        <v>760</v>
      </c>
      <c r="I211" s="146"/>
      <c r="J211" s="146"/>
      <c r="K211" s="146"/>
      <c r="L211" s="94"/>
    </row>
    <row r="212" spans="1:12" s="95" customFormat="1" ht="12.6" customHeight="1">
      <c r="A212" s="15">
        <v>6</v>
      </c>
      <c r="B212" s="16">
        <v>8</v>
      </c>
      <c r="C212" s="14" t="s">
        <v>280</v>
      </c>
      <c r="D212" s="1">
        <v>320</v>
      </c>
      <c r="E212" s="150">
        <f>D212-D212*скидка</f>
        <v>288</v>
      </c>
      <c r="F212" s="2">
        <f>D212-D212*опт</f>
        <v>272</v>
      </c>
      <c r="G212" s="3">
        <f>D212-D212*вип</f>
        <v>265.60000000000002</v>
      </c>
      <c r="H212" s="3">
        <f>D212-D212*Цена_для_оптовых</f>
        <v>256</v>
      </c>
      <c r="I212" s="146"/>
      <c r="J212" s="146"/>
      <c r="K212" s="146"/>
      <c r="L212" s="94"/>
    </row>
    <row r="213" spans="1:12" s="95" customFormat="1" ht="12.6" customHeight="1">
      <c r="A213" s="15">
        <v>9</v>
      </c>
      <c r="B213" s="16">
        <v>12</v>
      </c>
      <c r="C213" s="14" t="s">
        <v>281</v>
      </c>
      <c r="D213" s="1">
        <v>390</v>
      </c>
      <c r="E213" s="150">
        <f>D213-D213*скидка</f>
        <v>351</v>
      </c>
      <c r="F213" s="2">
        <f>D213-D213*опт</f>
        <v>331.5</v>
      </c>
      <c r="G213" s="3">
        <f>D213-D213*вип</f>
        <v>323.7</v>
      </c>
      <c r="H213" s="3">
        <f>D213-D213*Цена_для_оптовых</f>
        <v>312</v>
      </c>
      <c r="I213" s="146"/>
      <c r="J213" s="146"/>
      <c r="K213" s="146"/>
      <c r="L213" s="94"/>
    </row>
    <row r="214" spans="1:12" s="95" customFormat="1" ht="12.6" customHeight="1">
      <c r="A214" s="15">
        <v>6</v>
      </c>
      <c r="B214" s="16">
        <v>10</v>
      </c>
      <c r="C214" s="14" t="s">
        <v>282</v>
      </c>
      <c r="D214" s="1">
        <v>230</v>
      </c>
      <c r="E214" s="150">
        <f>D214-D214*скидка</f>
        <v>207</v>
      </c>
      <c r="F214" s="2">
        <f>D214-D214*опт</f>
        <v>195.5</v>
      </c>
      <c r="G214" s="3">
        <f>D214-D214*вип</f>
        <v>190.9</v>
      </c>
      <c r="H214" s="3">
        <f>D214-D214*Цена_для_оптовых</f>
        <v>184</v>
      </c>
      <c r="I214" s="146"/>
      <c r="J214" s="146"/>
      <c r="K214" s="146"/>
      <c r="L214" s="94"/>
    </row>
    <row r="215" spans="1:12" s="95" customFormat="1" ht="12.6" customHeight="1">
      <c r="A215" s="15">
        <v>12</v>
      </c>
      <c r="B215" s="15">
        <v>31</v>
      </c>
      <c r="C215" s="14" t="s">
        <v>458</v>
      </c>
      <c r="D215" s="1">
        <v>1200</v>
      </c>
      <c r="E215" s="150">
        <f>D215-D215*скидка</f>
        <v>1080</v>
      </c>
      <c r="F215" s="2">
        <f>D215-D215*опт</f>
        <v>1020</v>
      </c>
      <c r="G215" s="3">
        <f>D215-D215*вип</f>
        <v>996</v>
      </c>
      <c r="H215" s="3">
        <f>D215-D215*Цена_для_оптовых</f>
        <v>960</v>
      </c>
      <c r="I215" s="146"/>
      <c r="J215" s="146"/>
      <c r="K215" s="146"/>
      <c r="L215" s="94"/>
    </row>
    <row r="216" spans="1:12" s="95" customFormat="1" ht="12.6" customHeight="1">
      <c r="A216" s="15">
        <v>12</v>
      </c>
      <c r="B216" s="15">
        <v>55</v>
      </c>
      <c r="C216" s="14" t="s">
        <v>562</v>
      </c>
      <c r="D216" s="1">
        <v>780</v>
      </c>
      <c r="E216" s="150">
        <f>D216-D216*скидка</f>
        <v>702</v>
      </c>
      <c r="F216" s="2">
        <f>D216-D216*опт</f>
        <v>663</v>
      </c>
      <c r="G216" s="3">
        <f>D216-D216*вип</f>
        <v>647.4</v>
      </c>
      <c r="H216" s="3">
        <f>D216-D216*Цена_для_оптовых</f>
        <v>624</v>
      </c>
      <c r="I216" s="146"/>
      <c r="J216" s="146"/>
      <c r="K216" s="146"/>
      <c r="L216" s="94"/>
    </row>
    <row r="217" spans="1:12" s="95" customFormat="1" ht="12.6" customHeight="1">
      <c r="A217" s="15">
        <v>24</v>
      </c>
      <c r="B217" s="16">
        <v>150</v>
      </c>
      <c r="C217" s="14" t="s">
        <v>304</v>
      </c>
      <c r="D217" s="1">
        <v>7900</v>
      </c>
      <c r="E217" s="150">
        <f>D217-D217*скидка</f>
        <v>7110</v>
      </c>
      <c r="F217" s="2">
        <f>D217-D217*опт</f>
        <v>6715</v>
      </c>
      <c r="G217" s="3">
        <f>D217-D217*вип</f>
        <v>6557</v>
      </c>
      <c r="H217" s="3">
        <f>D217-D217*Цена_для_оптовых</f>
        <v>6320</v>
      </c>
      <c r="I217" s="146"/>
      <c r="J217" s="146"/>
      <c r="K217" s="146"/>
      <c r="L217" s="94"/>
    </row>
    <row r="218" spans="1:12" s="95" customFormat="1" ht="12.6" customHeight="1">
      <c r="A218" s="15">
        <v>11</v>
      </c>
      <c r="B218" s="15">
        <v>20</v>
      </c>
      <c r="C218" s="14" t="s">
        <v>385</v>
      </c>
      <c r="D218" s="1">
        <v>3800</v>
      </c>
      <c r="E218" s="150">
        <f>D218-D218*скидка</f>
        <v>3420</v>
      </c>
      <c r="F218" s="2">
        <f>D218-D218*опт</f>
        <v>3230</v>
      </c>
      <c r="G218" s="3">
        <f>D218-D218*вип</f>
        <v>3154</v>
      </c>
      <c r="H218" s="3">
        <f>D218-D218*Цена_для_оптовых</f>
        <v>3040</v>
      </c>
      <c r="I218" s="146"/>
      <c r="J218" s="146"/>
      <c r="K218" s="146"/>
      <c r="L218" s="94"/>
    </row>
    <row r="219" spans="1:12" s="95" customFormat="1" ht="12.6" customHeight="1">
      <c r="A219" s="15">
        <v>13</v>
      </c>
      <c r="B219" s="15">
        <v>60</v>
      </c>
      <c r="C219" s="14" t="s">
        <v>389</v>
      </c>
      <c r="D219" s="1">
        <v>650</v>
      </c>
      <c r="E219" s="150">
        <f>D219-D219*скидка</f>
        <v>585</v>
      </c>
      <c r="F219" s="2">
        <f>D219-D219*опт</f>
        <v>552.5</v>
      </c>
      <c r="G219" s="3">
        <f>D219-D219*вип</f>
        <v>539.5</v>
      </c>
      <c r="H219" s="3">
        <f>D219-D219*Цена_для_оптовых</f>
        <v>520</v>
      </c>
      <c r="I219" s="146"/>
      <c r="J219" s="146"/>
      <c r="K219" s="146"/>
      <c r="L219" s="94"/>
    </row>
    <row r="220" spans="1:12" s="95" customFormat="1" ht="12.6" customHeight="1">
      <c r="A220" s="15">
        <v>13</v>
      </c>
      <c r="B220" s="15">
        <v>60</v>
      </c>
      <c r="C220" s="14" t="s">
        <v>563</v>
      </c>
      <c r="D220" s="1">
        <v>750</v>
      </c>
      <c r="E220" s="150">
        <f>D220-D220*скидка</f>
        <v>675</v>
      </c>
      <c r="F220" s="2">
        <f>D220-D220*опт</f>
        <v>637.5</v>
      </c>
      <c r="G220" s="3">
        <f>D220-D220*вип</f>
        <v>622.5</v>
      </c>
      <c r="H220" s="3">
        <f>D220-D220*Цена_для_оптовых</f>
        <v>600</v>
      </c>
      <c r="I220" s="146"/>
      <c r="J220" s="146"/>
      <c r="K220" s="146"/>
      <c r="L220" s="94"/>
    </row>
    <row r="221" spans="1:12" s="95" customFormat="1" ht="12.6" customHeight="1">
      <c r="A221" s="138">
        <v>24</v>
      </c>
      <c r="B221" s="138">
        <v>100</v>
      </c>
      <c r="C221" s="47" t="s">
        <v>291</v>
      </c>
      <c r="D221" s="48">
        <v>7990</v>
      </c>
      <c r="E221" s="150">
        <f>D221-D221*скидка</f>
        <v>7191</v>
      </c>
      <c r="F221" s="2">
        <f>D221-D221*опт</f>
        <v>6791.5</v>
      </c>
      <c r="G221" s="3">
        <f>D221-D221*вип</f>
        <v>6631.7</v>
      </c>
      <c r="H221" s="3">
        <f>D221-D221*Цена_для_оптовых</f>
        <v>6392</v>
      </c>
      <c r="I221" s="146"/>
      <c r="J221" s="146"/>
      <c r="K221" s="146"/>
      <c r="L221" s="94"/>
    </row>
    <row r="222" spans="1:12" s="95" customFormat="1" ht="12.6" customHeight="1">
      <c r="A222" s="15">
        <v>12</v>
      </c>
      <c r="B222" s="15">
        <v>45</v>
      </c>
      <c r="C222" s="14" t="s">
        <v>564</v>
      </c>
      <c r="D222" s="1">
        <v>1390</v>
      </c>
      <c r="E222" s="150">
        <f>D222-D222*скидка</f>
        <v>1251</v>
      </c>
      <c r="F222" s="2">
        <f>D222-D222*опт</f>
        <v>1181.5</v>
      </c>
      <c r="G222" s="3">
        <f>D222-D222*вип</f>
        <v>1153.7</v>
      </c>
      <c r="H222" s="3">
        <f>D222-D222*Цена_для_оптовых</f>
        <v>1112</v>
      </c>
      <c r="I222" s="146"/>
      <c r="J222" s="146"/>
      <c r="K222" s="146"/>
      <c r="L222" s="94"/>
    </row>
    <row r="223" spans="1:12" s="95" customFormat="1" ht="12.6" customHeight="1">
      <c r="A223" s="15">
        <v>9</v>
      </c>
      <c r="B223" s="15">
        <v>31</v>
      </c>
      <c r="C223" s="14" t="s">
        <v>386</v>
      </c>
      <c r="D223" s="1">
        <v>600</v>
      </c>
      <c r="E223" s="150">
        <f>D223-D223*скидка</f>
        <v>540</v>
      </c>
      <c r="F223" s="2">
        <f>D223-D223*опт</f>
        <v>510</v>
      </c>
      <c r="G223" s="3">
        <f>D223-D223*вип</f>
        <v>498</v>
      </c>
      <c r="H223" s="3">
        <f>D223-D223*Цена_для_оптовых</f>
        <v>480</v>
      </c>
      <c r="I223" s="146"/>
      <c r="J223" s="146"/>
      <c r="K223" s="146"/>
      <c r="L223" s="94"/>
    </row>
    <row r="224" spans="1:12" s="95" customFormat="1" ht="12.6" customHeight="1">
      <c r="A224" s="15">
        <v>19</v>
      </c>
      <c r="B224" s="15">
        <v>110</v>
      </c>
      <c r="C224" s="14" t="s">
        <v>386</v>
      </c>
      <c r="D224" s="1">
        <v>3790</v>
      </c>
      <c r="E224" s="150">
        <f>D224-D224*скидка</f>
        <v>3411</v>
      </c>
      <c r="F224" s="2">
        <f>D224-D224*опт</f>
        <v>3221.5</v>
      </c>
      <c r="G224" s="3">
        <f>D224-D224*вип</f>
        <v>3145.7</v>
      </c>
      <c r="H224" s="3">
        <f>D224-D224*Цена_для_оптовых</f>
        <v>3032</v>
      </c>
      <c r="I224" s="146"/>
      <c r="J224" s="146"/>
      <c r="K224" s="146"/>
      <c r="L224" s="94"/>
    </row>
    <row r="225" spans="1:12" s="95" customFormat="1" ht="12.6" customHeight="1">
      <c r="A225" s="15">
        <v>21</v>
      </c>
      <c r="B225" s="15">
        <v>175</v>
      </c>
      <c r="C225" s="14" t="s">
        <v>386</v>
      </c>
      <c r="D225" s="1">
        <v>7890</v>
      </c>
      <c r="E225" s="150">
        <f>D225-D225*скидка</f>
        <v>7101</v>
      </c>
      <c r="F225" s="2">
        <f>D225-D225*опт</f>
        <v>6706.5</v>
      </c>
      <c r="G225" s="3">
        <f>D225-D225*вип</f>
        <v>6548.7</v>
      </c>
      <c r="H225" s="3">
        <f>D225-D225*Цена_для_оптовых</f>
        <v>6312</v>
      </c>
      <c r="I225" s="146"/>
      <c r="J225" s="146"/>
      <c r="K225" s="146"/>
      <c r="L225" s="94"/>
    </row>
    <row r="226" spans="1:12" s="95" customFormat="1" ht="12.6" customHeight="1">
      <c r="A226" s="15">
        <v>17</v>
      </c>
      <c r="B226" s="15">
        <v>110</v>
      </c>
      <c r="C226" s="14" t="s">
        <v>387</v>
      </c>
      <c r="D226" s="1">
        <v>3280</v>
      </c>
      <c r="E226" s="150">
        <f>D226-D226*скидка</f>
        <v>2952</v>
      </c>
      <c r="F226" s="2">
        <f>D226-D226*опт</f>
        <v>2788</v>
      </c>
      <c r="G226" s="3">
        <f>D226-D226*вип</f>
        <v>2722.4</v>
      </c>
      <c r="H226" s="3">
        <f>D226-D226*Цена_для_оптовых</f>
        <v>2624</v>
      </c>
      <c r="I226" s="146"/>
      <c r="J226" s="146"/>
      <c r="K226" s="146"/>
      <c r="L226" s="94"/>
    </row>
    <row r="227" spans="1:12" s="95" customFormat="1" ht="12.6" customHeight="1">
      <c r="A227" s="15">
        <v>27</v>
      </c>
      <c r="B227" s="15">
        <v>160</v>
      </c>
      <c r="C227" s="14" t="s">
        <v>488</v>
      </c>
      <c r="D227" s="1">
        <v>15400</v>
      </c>
      <c r="E227" s="150">
        <f>D227-D227*скидка</f>
        <v>13860</v>
      </c>
      <c r="F227" s="2">
        <f>D227-D227*опт</f>
        <v>13090</v>
      </c>
      <c r="G227" s="3">
        <f>D227-D227*вип</f>
        <v>12782</v>
      </c>
      <c r="H227" s="3">
        <f>D227-D227*Цена_для_оптовых</f>
        <v>12320</v>
      </c>
      <c r="I227" s="146"/>
      <c r="J227" s="146"/>
      <c r="K227" s="146"/>
      <c r="L227" s="94"/>
    </row>
    <row r="228" spans="1:12" s="95" customFormat="1" ht="12.6" customHeight="1">
      <c r="A228" s="15">
        <v>6</v>
      </c>
      <c r="B228" s="16">
        <v>8</v>
      </c>
      <c r="C228" s="14" t="s">
        <v>314</v>
      </c>
      <c r="D228" s="1">
        <v>195</v>
      </c>
      <c r="E228" s="150">
        <f>D228-D228*скидка</f>
        <v>175.5</v>
      </c>
      <c r="F228" s="2">
        <f>D228-D228*опт</f>
        <v>165.75</v>
      </c>
      <c r="G228" s="3">
        <f>D228-D228*вип</f>
        <v>161.85</v>
      </c>
      <c r="H228" s="3">
        <f>D228-D228*Цена_для_оптовых</f>
        <v>156</v>
      </c>
      <c r="I228" s="146"/>
      <c r="J228" s="146"/>
      <c r="K228" s="146"/>
      <c r="L228" s="94"/>
    </row>
    <row r="229" spans="1:12" s="95" customFormat="1" ht="12.6" customHeight="1">
      <c r="A229" s="15">
        <v>10</v>
      </c>
      <c r="B229" s="15">
        <v>10</v>
      </c>
      <c r="C229" s="14" t="s">
        <v>315</v>
      </c>
      <c r="D229" s="1">
        <v>990</v>
      </c>
      <c r="E229" s="150">
        <f>D229-D229*скидка</f>
        <v>891</v>
      </c>
      <c r="F229" s="2">
        <f>D229-D229*опт</f>
        <v>841.5</v>
      </c>
      <c r="G229" s="3">
        <f>D229-D229*вип</f>
        <v>821.7</v>
      </c>
      <c r="H229" s="3">
        <f>D229-D229*Цена_для_оптовых</f>
        <v>792</v>
      </c>
      <c r="I229" s="146"/>
      <c r="J229" s="146"/>
      <c r="K229" s="146"/>
      <c r="L229" s="94"/>
    </row>
    <row r="230" spans="1:12" s="95" customFormat="1" ht="12.6" customHeight="1">
      <c r="A230" s="15">
        <v>6</v>
      </c>
      <c r="B230" s="16">
        <v>8</v>
      </c>
      <c r="C230" s="14" t="s">
        <v>315</v>
      </c>
      <c r="D230" s="1">
        <v>195</v>
      </c>
      <c r="E230" s="150">
        <f>D230-D230*скидка</f>
        <v>175.5</v>
      </c>
      <c r="F230" s="2">
        <f>D230-D230*опт</f>
        <v>165.75</v>
      </c>
      <c r="G230" s="3">
        <f>D230-D230*вип</f>
        <v>161.85</v>
      </c>
      <c r="H230" s="3">
        <f>D230-D230*Цена_для_оптовых</f>
        <v>156</v>
      </c>
      <c r="I230" s="146"/>
      <c r="J230" s="146"/>
      <c r="K230" s="146"/>
      <c r="L230" s="94"/>
    </row>
    <row r="231" spans="1:12" s="95" customFormat="1" ht="12.6" customHeight="1">
      <c r="A231" s="15">
        <v>12</v>
      </c>
      <c r="B231" s="16">
        <v>15</v>
      </c>
      <c r="C231" s="14" t="s">
        <v>283</v>
      </c>
      <c r="D231" s="1">
        <v>795</v>
      </c>
      <c r="E231" s="150">
        <f>D231-D231*скидка</f>
        <v>715.5</v>
      </c>
      <c r="F231" s="2">
        <f>D231-D231*опт</f>
        <v>675.75</v>
      </c>
      <c r="G231" s="3">
        <f>D231-D231*вип</f>
        <v>659.85</v>
      </c>
      <c r="H231" s="3">
        <f>D231-D231*Цена_для_оптовых</f>
        <v>636</v>
      </c>
      <c r="I231" s="146"/>
      <c r="J231" s="146"/>
      <c r="K231" s="146"/>
      <c r="L231" s="94"/>
    </row>
    <row r="232" spans="1:12" s="95" customFormat="1" ht="12.6" customHeight="1">
      <c r="A232" s="15">
        <v>10</v>
      </c>
      <c r="B232" s="15">
        <v>12</v>
      </c>
      <c r="C232" s="14" t="s">
        <v>355</v>
      </c>
      <c r="D232" s="1">
        <v>1050</v>
      </c>
      <c r="E232" s="150">
        <f>D232-D232*скидка</f>
        <v>945</v>
      </c>
      <c r="F232" s="2">
        <f>D232-D232*опт</f>
        <v>892.5</v>
      </c>
      <c r="G232" s="3">
        <f>D232-D232*вип</f>
        <v>871.5</v>
      </c>
      <c r="H232" s="3">
        <f>D232-D232*Цена_для_оптовых</f>
        <v>840</v>
      </c>
      <c r="I232" s="146"/>
      <c r="J232" s="146"/>
      <c r="K232" s="146"/>
      <c r="L232" s="94"/>
    </row>
    <row r="233" spans="1:12" s="95" customFormat="1" ht="12.6" customHeight="1">
      <c r="A233" s="15">
        <v>17</v>
      </c>
      <c r="B233" s="15">
        <v>80</v>
      </c>
      <c r="C233" s="14" t="s">
        <v>541</v>
      </c>
      <c r="D233" s="1">
        <v>6190</v>
      </c>
      <c r="E233" s="150">
        <f>D233-D233*скидка</f>
        <v>5571</v>
      </c>
      <c r="F233" s="2">
        <f>D233-D233*опт</f>
        <v>5261.5</v>
      </c>
      <c r="G233" s="3">
        <f>D233-D233*вип</f>
        <v>5137.7</v>
      </c>
      <c r="H233" s="3">
        <f>D233-D233*Цена_для_оптовых</f>
        <v>4952</v>
      </c>
      <c r="I233" s="146"/>
      <c r="J233" s="146"/>
      <c r="K233" s="146"/>
      <c r="L233" s="94"/>
    </row>
    <row r="234" spans="1:12" s="95" customFormat="1" ht="12.6" customHeight="1">
      <c r="A234" s="8">
        <v>7</v>
      </c>
      <c r="B234" s="9">
        <v>8</v>
      </c>
      <c r="C234" s="19" t="s">
        <v>38</v>
      </c>
      <c r="D234" s="1">
        <v>865</v>
      </c>
      <c r="E234" s="150">
        <f>D234-D234*скидка</f>
        <v>778.5</v>
      </c>
      <c r="F234" s="2">
        <f>D234-D234*опт</f>
        <v>735.25</v>
      </c>
      <c r="G234" s="3">
        <f>D234-D234*вип</f>
        <v>717.95</v>
      </c>
      <c r="H234" s="3">
        <f>D234-D234*Цена_для_оптовых</f>
        <v>692</v>
      </c>
      <c r="I234" s="146"/>
      <c r="J234" s="146"/>
      <c r="K234" s="146"/>
      <c r="L234" s="94"/>
    </row>
    <row r="235" spans="1:12" s="95" customFormat="1" ht="12.6" customHeight="1">
      <c r="A235" s="16">
        <v>7</v>
      </c>
      <c r="B235" s="16">
        <v>8</v>
      </c>
      <c r="C235" s="51" t="s">
        <v>295</v>
      </c>
      <c r="D235" s="49">
        <v>795</v>
      </c>
      <c r="E235" s="150">
        <f>D235-D235*скидка</f>
        <v>715.5</v>
      </c>
      <c r="F235" s="2">
        <f>D235-D235*опт</f>
        <v>675.75</v>
      </c>
      <c r="G235" s="3">
        <f>D235-D235*вип</f>
        <v>659.85</v>
      </c>
      <c r="H235" s="3">
        <f>D235-D235*Цена_для_оптовых</f>
        <v>636</v>
      </c>
      <c r="I235" s="146"/>
      <c r="J235" s="146"/>
      <c r="K235" s="146"/>
      <c r="L235" s="94"/>
    </row>
    <row r="236" spans="1:12" s="95" customFormat="1" ht="12.6" customHeight="1">
      <c r="A236" s="6">
        <v>7</v>
      </c>
      <c r="B236" s="7">
        <v>8</v>
      </c>
      <c r="C236" s="19" t="s">
        <v>39</v>
      </c>
      <c r="D236" s="1">
        <v>920</v>
      </c>
      <c r="E236" s="150">
        <f>D236-D236*скидка</f>
        <v>828</v>
      </c>
      <c r="F236" s="2">
        <f>D236-D236*опт</f>
        <v>782</v>
      </c>
      <c r="G236" s="3">
        <f>D236-D236*вип</f>
        <v>763.6</v>
      </c>
      <c r="H236" s="3">
        <f>D236-D236*Цена_для_оптовых</f>
        <v>736</v>
      </c>
      <c r="I236" s="146"/>
      <c r="J236" s="146"/>
      <c r="K236" s="146"/>
      <c r="L236" s="94"/>
    </row>
    <row r="237" spans="1:12" s="95" customFormat="1" ht="12.6" customHeight="1">
      <c r="A237" s="50">
        <v>8</v>
      </c>
      <c r="B237" s="50">
        <v>15</v>
      </c>
      <c r="C237" s="18" t="s">
        <v>259</v>
      </c>
      <c r="D237" s="1">
        <v>1150</v>
      </c>
      <c r="E237" s="150">
        <f>D237-D237*скидка</f>
        <v>1035</v>
      </c>
      <c r="F237" s="2">
        <f>D237-D237*опт</f>
        <v>977.5</v>
      </c>
      <c r="G237" s="3">
        <f>D237-D237*вип</f>
        <v>954.5</v>
      </c>
      <c r="H237" s="3">
        <f>D237-D237*Цена_для_оптовых</f>
        <v>920</v>
      </c>
      <c r="I237" s="146"/>
      <c r="J237" s="146"/>
      <c r="K237" s="146"/>
      <c r="L237" s="94"/>
    </row>
    <row r="238" spans="1:12" s="95" customFormat="1" ht="12.6" customHeight="1">
      <c r="A238" s="50">
        <v>12</v>
      </c>
      <c r="B238" s="50">
        <v>26</v>
      </c>
      <c r="C238" s="18" t="s">
        <v>260</v>
      </c>
      <c r="D238" s="1">
        <v>2320</v>
      </c>
      <c r="E238" s="150">
        <f>D238-D238*скидка</f>
        <v>2088</v>
      </c>
      <c r="F238" s="2">
        <f>D238-D238*опт</f>
        <v>1972</v>
      </c>
      <c r="G238" s="3">
        <f>D238-D238*вип</f>
        <v>1925.6</v>
      </c>
      <c r="H238" s="3">
        <f>D238-D238*Цена_для_оптовых</f>
        <v>1856</v>
      </c>
      <c r="I238" s="146"/>
      <c r="J238" s="146"/>
      <c r="K238" s="146"/>
      <c r="L238" s="94"/>
    </row>
    <row r="239" spans="1:12" s="95" customFormat="1" ht="12.6" customHeight="1">
      <c r="A239" s="15">
        <v>9</v>
      </c>
      <c r="B239" s="15"/>
      <c r="C239" s="14" t="s">
        <v>316</v>
      </c>
      <c r="D239" s="1">
        <v>1060</v>
      </c>
      <c r="E239" s="150">
        <f>D239-D239*скидка</f>
        <v>954</v>
      </c>
      <c r="F239" s="2">
        <f>D239-D239*опт</f>
        <v>901</v>
      </c>
      <c r="G239" s="3">
        <f>D239-D239*вип</f>
        <v>879.8</v>
      </c>
      <c r="H239" s="3">
        <f>D239-D239*Цена_для_оптовых</f>
        <v>848</v>
      </c>
      <c r="I239" s="146"/>
      <c r="J239" s="146"/>
      <c r="K239" s="146"/>
      <c r="L239" s="94"/>
    </row>
    <row r="240" spans="1:12" s="95" customFormat="1" ht="12.6" customHeight="1">
      <c r="A240" s="15">
        <v>12</v>
      </c>
      <c r="B240" s="15">
        <v>45</v>
      </c>
      <c r="C240" s="14" t="s">
        <v>565</v>
      </c>
      <c r="D240" s="1">
        <v>1490</v>
      </c>
      <c r="E240" s="150">
        <f>D240-D240*скидка</f>
        <v>1341</v>
      </c>
      <c r="F240" s="2">
        <f>D240-D240*опт</f>
        <v>1266.5</v>
      </c>
      <c r="G240" s="3">
        <f>D240-D240*вип</f>
        <v>1236.7</v>
      </c>
      <c r="H240" s="3">
        <f>D240-D240*Цена_для_оптовых</f>
        <v>1192</v>
      </c>
      <c r="I240" s="146"/>
      <c r="J240" s="146"/>
      <c r="K240" s="146"/>
      <c r="L240" s="94"/>
    </row>
    <row r="241" spans="1:12" s="95" customFormat="1" ht="12.6" customHeight="1">
      <c r="A241" s="15">
        <v>12</v>
      </c>
      <c r="B241" s="15">
        <v>65</v>
      </c>
      <c r="C241" s="14" t="s">
        <v>566</v>
      </c>
      <c r="D241" s="1">
        <v>1350</v>
      </c>
      <c r="E241" s="150">
        <f>D241-D241*скидка</f>
        <v>1215</v>
      </c>
      <c r="F241" s="2">
        <f>D241-D241*опт</f>
        <v>1147.5</v>
      </c>
      <c r="G241" s="3">
        <f>D241-D241*вип</f>
        <v>1120.5</v>
      </c>
      <c r="H241" s="3">
        <f>D241-D241*Цена_для_оптовых</f>
        <v>1080</v>
      </c>
      <c r="I241" s="146"/>
      <c r="J241" s="146"/>
      <c r="K241" s="146"/>
      <c r="L241" s="94"/>
    </row>
    <row r="242" spans="1:12" s="95" customFormat="1" ht="12.6" customHeight="1">
      <c r="A242" s="15">
        <v>12</v>
      </c>
      <c r="B242" s="15">
        <v>60</v>
      </c>
      <c r="C242" s="14" t="s">
        <v>567</v>
      </c>
      <c r="D242" s="1">
        <v>1850</v>
      </c>
      <c r="E242" s="150">
        <f>D242-D242*скидка</f>
        <v>1665</v>
      </c>
      <c r="F242" s="2">
        <f>D242-D242*опт</f>
        <v>1572.5</v>
      </c>
      <c r="G242" s="3">
        <f>D242-D242*вип</f>
        <v>1535.5</v>
      </c>
      <c r="H242" s="3">
        <f>D242-D242*Цена_для_оптовых</f>
        <v>1480</v>
      </c>
      <c r="I242" s="146"/>
      <c r="J242" s="146"/>
      <c r="K242" s="146"/>
      <c r="L242" s="94"/>
    </row>
    <row r="243" spans="1:12" s="95" customFormat="1" ht="12.6" customHeight="1">
      <c r="A243" s="15">
        <v>13</v>
      </c>
      <c r="B243" s="15">
        <v>45</v>
      </c>
      <c r="C243" s="14" t="s">
        <v>568</v>
      </c>
      <c r="D243" s="1">
        <v>495</v>
      </c>
      <c r="E243" s="150">
        <f>D243-D243*скидка</f>
        <v>445.5</v>
      </c>
      <c r="F243" s="2">
        <f>D243-D243*опт</f>
        <v>420.75</v>
      </c>
      <c r="G243" s="3">
        <f>D243-D243*вип</f>
        <v>410.85</v>
      </c>
      <c r="H243" s="3">
        <f>D243-D243*Цена_для_оптовых</f>
        <v>396</v>
      </c>
      <c r="I243" s="146"/>
      <c r="J243" s="146"/>
      <c r="K243" s="146"/>
      <c r="L243" s="94"/>
    </row>
    <row r="244" spans="1:12" s="95" customFormat="1" ht="12.6" customHeight="1">
      <c r="A244" s="15">
        <v>17</v>
      </c>
      <c r="B244" s="15">
        <v>55</v>
      </c>
      <c r="C244" s="14" t="s">
        <v>569</v>
      </c>
      <c r="D244" s="1">
        <v>1160</v>
      </c>
      <c r="E244" s="150">
        <f>D244-D244*скидка</f>
        <v>1044</v>
      </c>
      <c r="F244" s="2">
        <f>D244-D244*опт</f>
        <v>986</v>
      </c>
      <c r="G244" s="3">
        <f>D244-D244*вип</f>
        <v>962.8</v>
      </c>
      <c r="H244" s="3">
        <f>D244-D244*Цена_для_оптовых</f>
        <v>928</v>
      </c>
      <c r="I244" s="146"/>
      <c r="J244" s="146"/>
      <c r="K244" s="146"/>
      <c r="L244" s="94"/>
    </row>
    <row r="245" spans="1:12" s="95" customFormat="1" ht="12.6" customHeight="1">
      <c r="A245" s="15">
        <v>15</v>
      </c>
      <c r="B245" s="16">
        <v>60</v>
      </c>
      <c r="C245" s="14" t="s">
        <v>328</v>
      </c>
      <c r="D245" s="1">
        <v>1650</v>
      </c>
      <c r="E245" s="150">
        <f>D245-D245*скидка</f>
        <v>1485</v>
      </c>
      <c r="F245" s="2">
        <f>D245-D245*опт</f>
        <v>1402.5</v>
      </c>
      <c r="G245" s="3">
        <f>D245-D245*вип</f>
        <v>1369.5</v>
      </c>
      <c r="H245" s="3">
        <f>D245-D245*Цена_для_оптовых</f>
        <v>1320</v>
      </c>
      <c r="I245" s="146"/>
      <c r="J245" s="146"/>
      <c r="K245" s="146"/>
      <c r="L245" s="94"/>
    </row>
    <row r="246" spans="1:12" s="95" customFormat="1" ht="12.6" customHeight="1">
      <c r="A246" s="15">
        <v>15</v>
      </c>
      <c r="B246" s="15">
        <v>15</v>
      </c>
      <c r="C246" s="14" t="s">
        <v>356</v>
      </c>
      <c r="D246" s="1">
        <v>2750</v>
      </c>
      <c r="E246" s="150">
        <f>D246-D246*скидка</f>
        <v>2475</v>
      </c>
      <c r="F246" s="2">
        <f>D246-D246*опт</f>
        <v>2337.5</v>
      </c>
      <c r="G246" s="3">
        <f>D246-D246*вип</f>
        <v>2282.5</v>
      </c>
      <c r="H246" s="3">
        <f>D246-D246*Цена_для_оптовых</f>
        <v>2200</v>
      </c>
      <c r="I246" s="146"/>
      <c r="J246" s="146"/>
      <c r="K246" s="146"/>
      <c r="L246" s="94"/>
    </row>
    <row r="247" spans="1:12" s="95" customFormat="1" ht="12.6" customHeight="1">
      <c r="A247" s="15">
        <v>14</v>
      </c>
      <c r="B247" s="15">
        <v>55</v>
      </c>
      <c r="C247" s="14" t="s">
        <v>496</v>
      </c>
      <c r="D247" s="1">
        <v>1150</v>
      </c>
      <c r="E247" s="150">
        <f>D247-D247*скидка</f>
        <v>1035</v>
      </c>
      <c r="F247" s="2">
        <f>D247-D247*опт</f>
        <v>977.5</v>
      </c>
      <c r="G247" s="3">
        <f>D247-D247*вип</f>
        <v>954.5</v>
      </c>
      <c r="H247" s="3">
        <f>D247-D247*Цена_для_оптовых</f>
        <v>920</v>
      </c>
      <c r="I247" s="146"/>
      <c r="J247" s="146"/>
      <c r="K247" s="146"/>
      <c r="L247" s="94"/>
    </row>
    <row r="248" spans="1:12" s="95" customFormat="1" ht="12.6" customHeight="1">
      <c r="A248" s="11">
        <v>30</v>
      </c>
      <c r="B248" s="11">
        <v>140</v>
      </c>
      <c r="C248" s="19" t="s">
        <v>40</v>
      </c>
      <c r="D248" s="1">
        <v>22600</v>
      </c>
      <c r="E248" s="150">
        <f>D248-D248*скидка</f>
        <v>20340</v>
      </c>
      <c r="F248" s="2">
        <f>D248-D248*опт</f>
        <v>19210</v>
      </c>
      <c r="G248" s="3">
        <f>D248-D248*вип</f>
        <v>18758</v>
      </c>
      <c r="H248" s="3">
        <f>D248-D248*Цена_для_оптовых</f>
        <v>18080</v>
      </c>
      <c r="I248" s="146"/>
      <c r="J248" s="146"/>
      <c r="K248" s="146"/>
      <c r="L248" s="94"/>
    </row>
    <row r="249" spans="1:12" s="95" customFormat="1" ht="12.6" customHeight="1">
      <c r="A249" s="15">
        <v>12</v>
      </c>
      <c r="B249" s="15">
        <v>31</v>
      </c>
      <c r="C249" s="14" t="s">
        <v>337</v>
      </c>
      <c r="D249" s="1">
        <v>1060</v>
      </c>
      <c r="E249" s="150">
        <f>D249-D249*скидка</f>
        <v>954</v>
      </c>
      <c r="F249" s="2">
        <f>D249-D249*опт</f>
        <v>901</v>
      </c>
      <c r="G249" s="3">
        <f>D249-D249*вип</f>
        <v>879.8</v>
      </c>
      <c r="H249" s="3">
        <f>D249-D249*Цена_для_оптовых</f>
        <v>848</v>
      </c>
      <c r="I249" s="146"/>
      <c r="J249" s="146"/>
      <c r="K249" s="146"/>
      <c r="L249" s="94"/>
    </row>
    <row r="250" spans="1:12" s="95" customFormat="1" ht="12.6" customHeight="1">
      <c r="A250" s="15">
        <v>12</v>
      </c>
      <c r="B250" s="15">
        <v>36</v>
      </c>
      <c r="C250" s="161" t="s">
        <v>501</v>
      </c>
      <c r="D250" s="1">
        <v>990</v>
      </c>
      <c r="E250" s="150">
        <f>D250-D250*скидка</f>
        <v>891</v>
      </c>
      <c r="F250" s="2">
        <f>D250-D250*опт</f>
        <v>841.5</v>
      </c>
      <c r="G250" s="3">
        <f>D250-D250*вип</f>
        <v>821.7</v>
      </c>
      <c r="H250" s="3">
        <f>D250-D250*Цена_для_оптовых</f>
        <v>792</v>
      </c>
      <c r="I250" s="146"/>
      <c r="J250" s="146"/>
      <c r="K250" s="146"/>
      <c r="L250" s="94"/>
    </row>
    <row r="251" spans="1:12" s="95" customFormat="1" ht="12.6" customHeight="1">
      <c r="A251" s="15">
        <v>14</v>
      </c>
      <c r="B251" s="15">
        <v>55</v>
      </c>
      <c r="C251" s="14" t="s">
        <v>570</v>
      </c>
      <c r="D251" s="1">
        <v>999</v>
      </c>
      <c r="E251" s="150">
        <f>D251-D251*скидка</f>
        <v>899.1</v>
      </c>
      <c r="F251" s="2">
        <f>D251-D251*опт</f>
        <v>849.15</v>
      </c>
      <c r="G251" s="3">
        <f>D251-D251*вип</f>
        <v>829.17</v>
      </c>
      <c r="H251" s="3">
        <f>D251-D251*Цена_для_оптовых</f>
        <v>799.2</v>
      </c>
      <c r="I251" s="146"/>
      <c r="J251" s="146"/>
      <c r="K251" s="146"/>
      <c r="L251" s="94"/>
    </row>
    <row r="252" spans="1:12" s="95" customFormat="1" ht="12.6" customHeight="1">
      <c r="A252" s="15">
        <v>6</v>
      </c>
      <c r="B252" s="15">
        <v>22</v>
      </c>
      <c r="C252" s="14" t="s">
        <v>459</v>
      </c>
      <c r="D252" s="1">
        <v>660</v>
      </c>
      <c r="E252" s="150">
        <f>D252-D252*скидка</f>
        <v>594</v>
      </c>
      <c r="F252" s="2">
        <f>D252-D252*опт</f>
        <v>561</v>
      </c>
      <c r="G252" s="3">
        <f>D252-D252*вип</f>
        <v>547.79999999999995</v>
      </c>
      <c r="H252" s="3">
        <f>D252-D252*Цена_для_оптовых</f>
        <v>528</v>
      </c>
      <c r="I252" s="146"/>
      <c r="J252" s="146"/>
      <c r="K252" s="146"/>
      <c r="L252" s="94"/>
    </row>
    <row r="253" spans="1:12" s="95" customFormat="1" ht="12.6" customHeight="1">
      <c r="A253" s="136">
        <v>17</v>
      </c>
      <c r="B253" s="137">
        <v>90</v>
      </c>
      <c r="C253" s="46" t="s">
        <v>292</v>
      </c>
      <c r="D253" s="48">
        <v>2850</v>
      </c>
      <c r="E253" s="150">
        <f>D253-D253*скидка</f>
        <v>2565</v>
      </c>
      <c r="F253" s="2">
        <f>D253-D253*опт</f>
        <v>2422.5</v>
      </c>
      <c r="G253" s="3">
        <f>D253-D253*вип</f>
        <v>2365.5</v>
      </c>
      <c r="H253" s="3">
        <f>D253-D253*Цена_для_оптовых</f>
        <v>2280</v>
      </c>
      <c r="I253" s="146"/>
      <c r="J253" s="146"/>
      <c r="K253" s="146"/>
      <c r="L253" s="94"/>
    </row>
    <row r="254" spans="1:12" s="95" customFormat="1" ht="12.6" customHeight="1">
      <c r="A254" s="15">
        <v>21</v>
      </c>
      <c r="B254" s="15">
        <v>75</v>
      </c>
      <c r="C254" s="14" t="s">
        <v>357</v>
      </c>
      <c r="D254" s="1">
        <v>5390</v>
      </c>
      <c r="E254" s="150">
        <f>D254-D254*скидка</f>
        <v>4851</v>
      </c>
      <c r="F254" s="2">
        <f>D254-D254*опт</f>
        <v>4581.5</v>
      </c>
      <c r="G254" s="3">
        <f>D254-D254*вип</f>
        <v>4473.7</v>
      </c>
      <c r="H254" s="3">
        <f>D254-D254*Цена_для_оптовых</f>
        <v>4312</v>
      </c>
      <c r="I254" s="146"/>
      <c r="J254" s="146"/>
      <c r="K254" s="146"/>
      <c r="L254" s="94"/>
    </row>
    <row r="255" spans="1:12" s="95" customFormat="1" ht="12.6" customHeight="1">
      <c r="A255" s="15">
        <v>14</v>
      </c>
      <c r="B255" s="16">
        <v>45</v>
      </c>
      <c r="C255" s="14" t="s">
        <v>305</v>
      </c>
      <c r="D255" s="1">
        <v>890</v>
      </c>
      <c r="E255" s="150">
        <f>D255-D255*скидка</f>
        <v>801</v>
      </c>
      <c r="F255" s="2">
        <f>D255-D255*опт</f>
        <v>756.5</v>
      </c>
      <c r="G255" s="3">
        <f>D255-D255*вип</f>
        <v>738.7</v>
      </c>
      <c r="H255" s="3">
        <f>D255-D255*Цена_для_оптовых</f>
        <v>712</v>
      </c>
      <c r="I255" s="146"/>
      <c r="J255" s="146"/>
      <c r="K255" s="146"/>
      <c r="L255" s="94"/>
    </row>
    <row r="256" spans="1:12" s="95" customFormat="1" ht="12.6" customHeight="1">
      <c r="A256" s="12">
        <v>24</v>
      </c>
      <c r="B256" s="13">
        <v>110</v>
      </c>
      <c r="C256" s="19" t="s">
        <v>41</v>
      </c>
      <c r="D256" s="1">
        <v>6750</v>
      </c>
      <c r="E256" s="150">
        <f>D256-D256*скидка</f>
        <v>6075</v>
      </c>
      <c r="F256" s="2">
        <f>D256-D256*опт</f>
        <v>5737.5</v>
      </c>
      <c r="G256" s="3">
        <f>D256-D256*вип</f>
        <v>5602.5</v>
      </c>
      <c r="H256" s="3">
        <f>D256-D256*Цена_для_оптовых</f>
        <v>5400</v>
      </c>
      <c r="I256" s="146"/>
      <c r="J256" s="146"/>
      <c r="K256" s="146"/>
      <c r="L256" s="94"/>
    </row>
    <row r="257" spans="1:12" s="95" customFormat="1" ht="12.6" customHeight="1">
      <c r="A257" s="15">
        <v>17</v>
      </c>
      <c r="B257" s="16">
        <v>65</v>
      </c>
      <c r="C257" s="161" t="s">
        <v>479</v>
      </c>
      <c r="D257" s="1">
        <v>2530</v>
      </c>
      <c r="E257" s="150">
        <f>D257-D257*скидка</f>
        <v>2277</v>
      </c>
      <c r="F257" s="2">
        <f>D257-D257*опт</f>
        <v>2150.5</v>
      </c>
      <c r="G257" s="3">
        <f>D257-D257*вип</f>
        <v>2099.9</v>
      </c>
      <c r="H257" s="3">
        <f>D257-D257*Цена_для_оптовых</f>
        <v>2024</v>
      </c>
      <c r="I257" s="146"/>
      <c r="J257" s="146"/>
      <c r="K257" s="146"/>
      <c r="L257" s="94"/>
    </row>
    <row r="258" spans="1:12" s="95" customFormat="1" ht="12.6" customHeight="1">
      <c r="A258" s="15">
        <v>14</v>
      </c>
      <c r="B258" s="15">
        <v>55</v>
      </c>
      <c r="C258" s="14" t="s">
        <v>571</v>
      </c>
      <c r="D258" s="1">
        <v>999</v>
      </c>
      <c r="E258" s="150">
        <f>D258-D258*скидка</f>
        <v>899.1</v>
      </c>
      <c r="F258" s="2">
        <f>D258-D258*опт</f>
        <v>849.15</v>
      </c>
      <c r="G258" s="3">
        <f>D258-D258*вип</f>
        <v>829.17</v>
      </c>
      <c r="H258" s="3">
        <f>D258-D258*Цена_для_оптовых</f>
        <v>799.2</v>
      </c>
      <c r="I258" s="146"/>
      <c r="J258" s="146"/>
      <c r="K258" s="146"/>
      <c r="L258" s="94"/>
    </row>
    <row r="259" spans="1:12" s="95" customFormat="1" ht="12.6" customHeight="1">
      <c r="A259" s="15">
        <v>12</v>
      </c>
      <c r="B259" s="15">
        <v>36</v>
      </c>
      <c r="C259" s="14" t="s">
        <v>460</v>
      </c>
      <c r="D259" s="1">
        <v>1100</v>
      </c>
      <c r="E259" s="150">
        <f>D259-D259*скидка</f>
        <v>990</v>
      </c>
      <c r="F259" s="2">
        <f>D259-D259*опт</f>
        <v>935</v>
      </c>
      <c r="G259" s="3">
        <f>D259-D259*вип</f>
        <v>913</v>
      </c>
      <c r="H259" s="3">
        <f>D259-D259*Цена_для_оптовых</f>
        <v>880</v>
      </c>
      <c r="I259" s="146"/>
      <c r="J259" s="146"/>
      <c r="K259" s="146"/>
      <c r="L259" s="94"/>
    </row>
    <row r="260" spans="1:12" s="95" customFormat="1" ht="12.6" customHeight="1">
      <c r="A260" s="15">
        <v>14</v>
      </c>
      <c r="B260" s="15">
        <v>55</v>
      </c>
      <c r="C260" s="14" t="s">
        <v>572</v>
      </c>
      <c r="D260" s="1">
        <v>999</v>
      </c>
      <c r="E260" s="150">
        <f>D260-D260*скидка</f>
        <v>899.1</v>
      </c>
      <c r="F260" s="2">
        <f>D260-D260*опт</f>
        <v>849.15</v>
      </c>
      <c r="G260" s="3">
        <f>D260-D260*вип</f>
        <v>829.17</v>
      </c>
      <c r="H260" s="3">
        <f>D260-D260*Цена_для_оптовых</f>
        <v>799.2</v>
      </c>
      <c r="I260" s="146"/>
      <c r="J260" s="146"/>
      <c r="K260" s="146"/>
      <c r="L260" s="94"/>
    </row>
    <row r="261" spans="1:12" s="95" customFormat="1" ht="12.6" customHeight="1">
      <c r="A261" s="15">
        <v>15</v>
      </c>
      <c r="B261" s="15">
        <v>30</v>
      </c>
      <c r="C261" s="14" t="s">
        <v>573</v>
      </c>
      <c r="D261" s="1">
        <v>1390</v>
      </c>
      <c r="E261" s="150">
        <f>D261-D261*скидка</f>
        <v>1251</v>
      </c>
      <c r="F261" s="2">
        <f>D261-D261*опт</f>
        <v>1181.5</v>
      </c>
      <c r="G261" s="3">
        <f>D261-D261*вип</f>
        <v>1153.7</v>
      </c>
      <c r="H261" s="3">
        <f>D261-D261*Цена_для_оптовых</f>
        <v>1112</v>
      </c>
      <c r="I261" s="146"/>
      <c r="J261" s="146"/>
      <c r="K261" s="146"/>
      <c r="L261" s="94"/>
    </row>
    <row r="262" spans="1:12" s="95" customFormat="1" ht="12.6" customHeight="1">
      <c r="A262" s="15">
        <v>12</v>
      </c>
      <c r="B262" s="15">
        <v>36</v>
      </c>
      <c r="C262" s="14" t="s">
        <v>461</v>
      </c>
      <c r="D262" s="1">
        <v>1699</v>
      </c>
      <c r="E262" s="150">
        <f>D262-D262*скидка</f>
        <v>1529.1</v>
      </c>
      <c r="F262" s="2">
        <f>D262-D262*опт</f>
        <v>1444.15</v>
      </c>
      <c r="G262" s="3">
        <f>D262-D262*вип</f>
        <v>1410.17</v>
      </c>
      <c r="H262" s="3">
        <f>D262-D262*Цена_для_оптовых</f>
        <v>1359.2</v>
      </c>
      <c r="I262" s="146"/>
      <c r="J262" s="146"/>
      <c r="K262" s="146"/>
      <c r="L262" s="94"/>
    </row>
    <row r="263" spans="1:12" s="95" customFormat="1" ht="12.6" customHeight="1">
      <c r="A263" s="15">
        <v>14</v>
      </c>
      <c r="B263" s="15">
        <v>45</v>
      </c>
      <c r="C263" s="14" t="s">
        <v>418</v>
      </c>
      <c r="D263" s="1">
        <v>690</v>
      </c>
      <c r="E263" s="150">
        <f>D263-D263*скидка</f>
        <v>621</v>
      </c>
      <c r="F263" s="2">
        <f>D263-D263*опт</f>
        <v>586.5</v>
      </c>
      <c r="G263" s="3">
        <f>D263-D263*вип</f>
        <v>572.70000000000005</v>
      </c>
      <c r="H263" s="3">
        <f>D263-D263*Цена_для_оптовых</f>
        <v>552</v>
      </c>
      <c r="I263" s="146"/>
      <c r="J263" s="146"/>
      <c r="K263" s="146"/>
      <c r="L263" s="94"/>
    </row>
    <row r="264" spans="1:12" s="95" customFormat="1" ht="12.6" customHeight="1">
      <c r="A264" s="15">
        <v>9</v>
      </c>
      <c r="B264" s="15">
        <v>31</v>
      </c>
      <c r="C264" s="14" t="s">
        <v>317</v>
      </c>
      <c r="D264" s="1">
        <v>1060</v>
      </c>
      <c r="E264" s="150">
        <f>D264-D264*скидка</f>
        <v>954</v>
      </c>
      <c r="F264" s="2">
        <f>D264-D264*опт</f>
        <v>901</v>
      </c>
      <c r="G264" s="3">
        <f>D264-D264*вип</f>
        <v>879.8</v>
      </c>
      <c r="H264" s="3">
        <f>D264-D264*Цена_для_оптовых</f>
        <v>848</v>
      </c>
      <c r="I264" s="146"/>
      <c r="J264" s="146"/>
      <c r="K264" s="146"/>
      <c r="L264" s="94"/>
    </row>
    <row r="265" spans="1:12" s="95" customFormat="1" ht="12.6" customHeight="1">
      <c r="A265" s="15">
        <v>12</v>
      </c>
      <c r="B265" s="15">
        <v>35</v>
      </c>
      <c r="C265" s="14" t="s">
        <v>358</v>
      </c>
      <c r="D265" s="1">
        <v>860</v>
      </c>
      <c r="E265" s="150">
        <f>D265-D265*скидка</f>
        <v>774</v>
      </c>
      <c r="F265" s="2">
        <f>D265-D265*опт</f>
        <v>731</v>
      </c>
      <c r="G265" s="3">
        <f>D265-D265*вип</f>
        <v>713.8</v>
      </c>
      <c r="H265" s="3">
        <f>D265-D265*Цена_для_оптовых</f>
        <v>688</v>
      </c>
      <c r="I265" s="146"/>
      <c r="J265" s="146"/>
      <c r="K265" s="146"/>
      <c r="L265" s="94"/>
    </row>
    <row r="266" spans="1:12" s="95" customFormat="1" ht="12.6" customHeight="1">
      <c r="A266" s="15">
        <v>12</v>
      </c>
      <c r="B266" s="15">
        <v>35</v>
      </c>
      <c r="C266" s="14" t="s">
        <v>358</v>
      </c>
      <c r="D266" s="1">
        <v>1150</v>
      </c>
      <c r="E266" s="150">
        <f>D266-D266*скидка</f>
        <v>1035</v>
      </c>
      <c r="F266" s="2">
        <f>D266-D266*опт</f>
        <v>977.5</v>
      </c>
      <c r="G266" s="3">
        <f>D266-D266*вип</f>
        <v>954.5</v>
      </c>
      <c r="H266" s="3">
        <f>D266-D266*Цена_для_оптовых</f>
        <v>920</v>
      </c>
      <c r="I266" s="146"/>
      <c r="J266" s="146"/>
      <c r="K266" s="146"/>
      <c r="L266" s="94"/>
    </row>
    <row r="267" spans="1:12" s="95" customFormat="1" ht="12.6" customHeight="1">
      <c r="A267" s="15">
        <v>12</v>
      </c>
      <c r="B267" s="15">
        <v>27</v>
      </c>
      <c r="C267" s="14" t="s">
        <v>462</v>
      </c>
      <c r="D267" s="1">
        <v>1150</v>
      </c>
      <c r="E267" s="150">
        <f>D267-D267*скидка</f>
        <v>1035</v>
      </c>
      <c r="F267" s="2">
        <f>D267-D267*опт</f>
        <v>977.5</v>
      </c>
      <c r="G267" s="3">
        <f>D267-D267*вип</f>
        <v>954.5</v>
      </c>
      <c r="H267" s="3">
        <f>D267-D267*Цена_для_оптовых</f>
        <v>920</v>
      </c>
      <c r="I267" s="146"/>
      <c r="J267" s="146"/>
      <c r="K267" s="146"/>
      <c r="L267" s="94"/>
    </row>
    <row r="268" spans="1:12" s="95" customFormat="1" ht="12.6" customHeight="1">
      <c r="A268" s="15">
        <v>12</v>
      </c>
      <c r="B268" s="15">
        <v>44</v>
      </c>
      <c r="C268" s="14" t="s">
        <v>463</v>
      </c>
      <c r="D268" s="1">
        <v>1720</v>
      </c>
      <c r="E268" s="150">
        <f>D268-D268*скидка</f>
        <v>1548</v>
      </c>
      <c r="F268" s="2">
        <f>D268-D268*опт</f>
        <v>1462</v>
      </c>
      <c r="G268" s="3">
        <f>D268-D268*вип</f>
        <v>1427.6</v>
      </c>
      <c r="H268" s="3">
        <f>D268-D268*Цена_для_оптовых</f>
        <v>1376</v>
      </c>
      <c r="I268" s="146"/>
      <c r="J268" s="146"/>
      <c r="K268" s="146"/>
      <c r="L268" s="94"/>
    </row>
    <row r="269" spans="1:12" s="95" customFormat="1" ht="12.6" customHeight="1">
      <c r="A269" s="15">
        <v>12</v>
      </c>
      <c r="B269" s="15">
        <v>36</v>
      </c>
      <c r="C269" s="14" t="s">
        <v>464</v>
      </c>
      <c r="D269" s="1">
        <v>1900</v>
      </c>
      <c r="E269" s="150">
        <f>D269-D269*скидка</f>
        <v>1710</v>
      </c>
      <c r="F269" s="2">
        <f>D269-D269*опт</f>
        <v>1615</v>
      </c>
      <c r="G269" s="3">
        <f>D269-D269*вип</f>
        <v>1577</v>
      </c>
      <c r="H269" s="3">
        <f>D269-D269*Цена_для_оптовых</f>
        <v>1520</v>
      </c>
      <c r="I269" s="146"/>
      <c r="J269" s="146"/>
      <c r="K269" s="146"/>
      <c r="L269" s="94"/>
    </row>
    <row r="270" spans="1:12" s="95" customFormat="1" ht="12.6" customHeight="1">
      <c r="A270" s="15">
        <v>6</v>
      </c>
      <c r="B270" s="15">
        <v>22</v>
      </c>
      <c r="C270" s="14" t="s">
        <v>465</v>
      </c>
      <c r="D270" s="1">
        <v>3650</v>
      </c>
      <c r="E270" s="150">
        <f>D270-D270*скидка</f>
        <v>3285</v>
      </c>
      <c r="F270" s="2">
        <f>D270-D270*опт</f>
        <v>3102.5</v>
      </c>
      <c r="G270" s="3">
        <f>D270-D270*вип</f>
        <v>3029.5</v>
      </c>
      <c r="H270" s="3">
        <f>D270-D270*Цена_для_оптовых</f>
        <v>2920</v>
      </c>
      <c r="I270" s="146"/>
      <c r="J270" s="146"/>
      <c r="K270" s="146"/>
      <c r="L270" s="94"/>
    </row>
    <row r="271" spans="1:12" s="95" customFormat="1" ht="12.6" customHeight="1">
      <c r="A271" s="15">
        <v>12</v>
      </c>
      <c r="B271" s="15">
        <v>44</v>
      </c>
      <c r="C271" s="14" t="s">
        <v>466</v>
      </c>
      <c r="D271" s="1">
        <v>1550</v>
      </c>
      <c r="E271" s="150">
        <f>D271-D271*скидка</f>
        <v>1395</v>
      </c>
      <c r="F271" s="2">
        <f>D271-D271*опт</f>
        <v>1317.5</v>
      </c>
      <c r="G271" s="3">
        <f>D271-D271*вип</f>
        <v>1286.5</v>
      </c>
      <c r="H271" s="3">
        <f>D271-D271*Цена_для_оптовых</f>
        <v>1240</v>
      </c>
      <c r="I271" s="146"/>
      <c r="J271" s="146"/>
      <c r="K271" s="146"/>
      <c r="L271" s="94"/>
    </row>
    <row r="272" spans="1:12" s="95" customFormat="1" ht="12.6" customHeight="1">
      <c r="A272" s="15">
        <v>17</v>
      </c>
      <c r="B272" s="15">
        <v>20</v>
      </c>
      <c r="C272" s="14" t="s">
        <v>467</v>
      </c>
      <c r="D272" s="1">
        <v>3200</v>
      </c>
      <c r="E272" s="150">
        <f>D272-D272*скидка</f>
        <v>2880</v>
      </c>
      <c r="F272" s="2">
        <f>D272-D272*опт</f>
        <v>2720</v>
      </c>
      <c r="G272" s="3">
        <f>D272-D272*вип</f>
        <v>2656</v>
      </c>
      <c r="H272" s="3">
        <f>D272-D272*Цена_для_оптовых</f>
        <v>2560</v>
      </c>
      <c r="I272" s="146"/>
      <c r="J272" s="146"/>
      <c r="K272" s="146"/>
      <c r="L272" s="94"/>
    </row>
    <row r="273" spans="1:12" s="95" customFormat="1" ht="12.6" customHeight="1">
      <c r="A273" s="15">
        <v>19</v>
      </c>
      <c r="B273" s="15">
        <v>45</v>
      </c>
      <c r="C273" s="14" t="s">
        <v>338</v>
      </c>
      <c r="D273" s="1">
        <v>7550</v>
      </c>
      <c r="E273" s="150">
        <f>D273-D273*скидка</f>
        <v>6795</v>
      </c>
      <c r="F273" s="2">
        <f>D273-D273*опт</f>
        <v>6417.5</v>
      </c>
      <c r="G273" s="3">
        <f>D273-D273*вип</f>
        <v>6266.5</v>
      </c>
      <c r="H273" s="3">
        <f>D273-D273*Цена_для_оптовых</f>
        <v>6040</v>
      </c>
      <c r="I273" s="146"/>
      <c r="J273" s="146"/>
      <c r="K273" s="146"/>
      <c r="L273" s="94"/>
    </row>
    <row r="274" spans="1:12" s="95" customFormat="1" ht="12.6" customHeight="1">
      <c r="A274" s="15">
        <v>12</v>
      </c>
      <c r="B274" s="15">
        <v>27</v>
      </c>
      <c r="C274" s="14" t="s">
        <v>468</v>
      </c>
      <c r="D274" s="1">
        <v>1200</v>
      </c>
      <c r="E274" s="150">
        <f>D274-D274*скидка</f>
        <v>1080</v>
      </c>
      <c r="F274" s="2">
        <f>D274-D274*опт</f>
        <v>1020</v>
      </c>
      <c r="G274" s="3">
        <f>D274-D274*вип</f>
        <v>996</v>
      </c>
      <c r="H274" s="3">
        <f>D274-D274*Цена_для_оптовых</f>
        <v>960</v>
      </c>
      <c r="I274" s="146"/>
      <c r="J274" s="146"/>
      <c r="K274" s="146"/>
      <c r="L274" s="94"/>
    </row>
    <row r="275" spans="1:12" s="95" customFormat="1" ht="12.6" customHeight="1">
      <c r="A275" s="15">
        <v>12</v>
      </c>
      <c r="B275" s="15">
        <v>25</v>
      </c>
      <c r="C275" s="14" t="s">
        <v>469</v>
      </c>
      <c r="D275" s="1">
        <v>1850</v>
      </c>
      <c r="E275" s="150">
        <f>D275-D275*скидка</f>
        <v>1665</v>
      </c>
      <c r="F275" s="2">
        <f>D275-D275*опт</f>
        <v>1572.5</v>
      </c>
      <c r="G275" s="3">
        <f>D275-D275*вип</f>
        <v>1535.5</v>
      </c>
      <c r="H275" s="3">
        <f>D275-D275*Цена_для_оптовых</f>
        <v>1480</v>
      </c>
      <c r="I275" s="146"/>
      <c r="J275" s="146"/>
      <c r="K275" s="146"/>
      <c r="L275" s="94"/>
    </row>
    <row r="276" spans="1:12" s="95" customFormat="1" ht="12.6" customHeight="1">
      <c r="A276" s="15">
        <v>12</v>
      </c>
      <c r="B276" s="15">
        <v>30</v>
      </c>
      <c r="C276" s="14" t="s">
        <v>490</v>
      </c>
      <c r="D276" s="1">
        <v>620</v>
      </c>
      <c r="E276" s="150">
        <f>D276-D276*скидка</f>
        <v>558</v>
      </c>
      <c r="F276" s="2">
        <f>D276-D276*опт</f>
        <v>527</v>
      </c>
      <c r="G276" s="3">
        <f>D276-D276*вип</f>
        <v>514.6</v>
      </c>
      <c r="H276" s="3">
        <f>D276-D276*Цена_для_оптовых</f>
        <v>496</v>
      </c>
      <c r="I276" s="146"/>
      <c r="J276" s="146"/>
      <c r="K276" s="146"/>
      <c r="L276" s="94"/>
    </row>
    <row r="277" spans="1:12" s="95" customFormat="1" ht="12.6" customHeight="1">
      <c r="A277" s="15">
        <v>12</v>
      </c>
      <c r="B277" s="16">
        <v>45</v>
      </c>
      <c r="C277" s="14" t="s">
        <v>318</v>
      </c>
      <c r="D277" s="1">
        <v>1230</v>
      </c>
      <c r="E277" s="150">
        <f>D277-D277*скидка</f>
        <v>1107</v>
      </c>
      <c r="F277" s="2">
        <f>D277-D277*опт</f>
        <v>1045.5</v>
      </c>
      <c r="G277" s="3">
        <f>D277-D277*вип</f>
        <v>1020.9</v>
      </c>
      <c r="H277" s="3">
        <f>D277-D277*Цена_для_оптовых</f>
        <v>984</v>
      </c>
      <c r="I277" s="146"/>
      <c r="J277" s="146"/>
      <c r="K277" s="146"/>
      <c r="L277" s="94"/>
    </row>
    <row r="278" spans="1:12" s="95" customFormat="1" ht="12.6" customHeight="1">
      <c r="A278" s="15" t="s">
        <v>494</v>
      </c>
      <c r="B278" s="15">
        <v>13</v>
      </c>
      <c r="C278" s="14" t="s">
        <v>491</v>
      </c>
      <c r="D278" s="1">
        <v>435</v>
      </c>
      <c r="E278" s="150">
        <f>D278-D278*скидка</f>
        <v>391.5</v>
      </c>
      <c r="F278" s="2">
        <f>D278-D278*опт</f>
        <v>369.75</v>
      </c>
      <c r="G278" s="3">
        <f>D278-D278*вип</f>
        <v>361.05</v>
      </c>
      <c r="H278" s="3">
        <f>D278-D278*Цена_для_оптовых</f>
        <v>348</v>
      </c>
      <c r="I278" s="146"/>
      <c r="J278" s="146"/>
      <c r="K278" s="146"/>
      <c r="L278" s="94"/>
    </row>
    <row r="279" spans="1:12" s="95" customFormat="1" ht="12.6" customHeight="1">
      <c r="A279" s="15">
        <v>12</v>
      </c>
      <c r="B279" s="15">
        <v>36</v>
      </c>
      <c r="C279" s="14" t="s">
        <v>470</v>
      </c>
      <c r="D279" s="1">
        <v>1900</v>
      </c>
      <c r="E279" s="150">
        <f>D279-D279*скидка</f>
        <v>1710</v>
      </c>
      <c r="F279" s="2">
        <f>D279-D279*опт</f>
        <v>1615</v>
      </c>
      <c r="G279" s="3">
        <f>D279-D279*вип</f>
        <v>1577</v>
      </c>
      <c r="H279" s="3">
        <f>D279-D279*Цена_для_оптовых</f>
        <v>1520</v>
      </c>
      <c r="I279" s="146"/>
      <c r="J279" s="146"/>
      <c r="K279" s="146"/>
      <c r="L279" s="94"/>
    </row>
    <row r="280" spans="1:12" s="95" customFormat="1" ht="12.6" customHeight="1">
      <c r="A280" s="15">
        <v>6</v>
      </c>
      <c r="B280" s="16">
        <v>18</v>
      </c>
      <c r="C280" s="14" t="s">
        <v>319</v>
      </c>
      <c r="D280" s="1">
        <v>630</v>
      </c>
      <c r="E280" s="150">
        <f>D280-D280*скидка</f>
        <v>567</v>
      </c>
      <c r="F280" s="2">
        <f>D280-D280*опт</f>
        <v>535.5</v>
      </c>
      <c r="G280" s="3">
        <f>D280-D280*вип</f>
        <v>522.9</v>
      </c>
      <c r="H280" s="3">
        <f>D280-D280*Цена_для_оптовых</f>
        <v>504</v>
      </c>
      <c r="I280" s="146"/>
      <c r="J280" s="146"/>
      <c r="K280" s="146"/>
      <c r="L280" s="94"/>
    </row>
    <row r="281" spans="1:12" s="95" customFormat="1" ht="12.6" customHeight="1">
      <c r="A281" s="15">
        <v>17</v>
      </c>
      <c r="B281" s="15">
        <v>36</v>
      </c>
      <c r="C281" s="14" t="s">
        <v>472</v>
      </c>
      <c r="D281" s="1">
        <v>2450</v>
      </c>
      <c r="E281" s="150">
        <f>D281-D281*скидка</f>
        <v>2205</v>
      </c>
      <c r="F281" s="2">
        <f>D281-D281*опт</f>
        <v>2082.5</v>
      </c>
      <c r="G281" s="3">
        <f>D281-D281*вип</f>
        <v>2033.5</v>
      </c>
      <c r="H281" s="3">
        <f>D281-D281*Цена_для_оптовых</f>
        <v>1960</v>
      </c>
      <c r="I281" s="146"/>
      <c r="J281" s="146"/>
      <c r="K281" s="146"/>
      <c r="L281" s="94"/>
    </row>
    <row r="282" spans="1:12" s="95" customFormat="1" ht="12.6" customHeight="1">
      <c r="A282" s="15">
        <v>12</v>
      </c>
      <c r="B282" s="15">
        <v>31</v>
      </c>
      <c r="C282" s="161" t="s">
        <v>502</v>
      </c>
      <c r="D282" s="1">
        <v>980</v>
      </c>
      <c r="E282" s="150">
        <f>D282-D282*скидка</f>
        <v>882</v>
      </c>
      <c r="F282" s="2">
        <f>D282-D282*опт</f>
        <v>833</v>
      </c>
      <c r="G282" s="3">
        <f>D282-D282*вип</f>
        <v>813.4</v>
      </c>
      <c r="H282" s="3">
        <f>D282-D282*Цена_для_оптовых</f>
        <v>784</v>
      </c>
      <c r="I282" s="146"/>
      <c r="J282" s="146"/>
      <c r="K282" s="146"/>
      <c r="L282" s="94"/>
    </row>
    <row r="283" spans="1:12" s="95" customFormat="1" ht="12.6" customHeight="1">
      <c r="A283" s="15">
        <v>12</v>
      </c>
      <c r="B283" s="16">
        <v>40</v>
      </c>
      <c r="C283" s="14" t="s">
        <v>284</v>
      </c>
      <c r="D283" s="1">
        <v>1140</v>
      </c>
      <c r="E283" s="150">
        <f>D283-D283*скидка</f>
        <v>1026</v>
      </c>
      <c r="F283" s="2">
        <f>D283-D283*опт</f>
        <v>969</v>
      </c>
      <c r="G283" s="3">
        <f>D283-D283*вип</f>
        <v>946.2</v>
      </c>
      <c r="H283" s="3">
        <f>D283-D283*Цена_для_оптовых</f>
        <v>912</v>
      </c>
      <c r="I283" s="146"/>
      <c r="J283" s="146"/>
      <c r="K283" s="146"/>
      <c r="L283" s="94"/>
    </row>
    <row r="284" spans="1:12" s="95" customFormat="1" ht="12.6" customHeight="1">
      <c r="A284" s="15">
        <v>6</v>
      </c>
      <c r="B284" s="15">
        <v>15</v>
      </c>
      <c r="C284" s="14" t="s">
        <v>542</v>
      </c>
      <c r="D284" s="1">
        <v>495</v>
      </c>
      <c r="E284" s="150">
        <f>D284-D284*скидка</f>
        <v>445.5</v>
      </c>
      <c r="F284" s="2">
        <f>D284-D284*опт</f>
        <v>420.75</v>
      </c>
      <c r="G284" s="3">
        <f>D284-D284*вип</f>
        <v>410.85</v>
      </c>
      <c r="H284" s="3">
        <f>D284-D284*Цена_для_оптовых</f>
        <v>396</v>
      </c>
      <c r="I284" s="146"/>
      <c r="J284" s="146"/>
      <c r="K284" s="146"/>
      <c r="L284" s="94"/>
    </row>
    <row r="285" spans="1:12" s="95" customFormat="1" ht="12.6" customHeight="1">
      <c r="A285" s="15">
        <v>19</v>
      </c>
      <c r="B285" s="15">
        <v>50</v>
      </c>
      <c r="C285" s="14" t="s">
        <v>320</v>
      </c>
      <c r="D285" s="1">
        <v>3750</v>
      </c>
      <c r="E285" s="150">
        <f>D285-D285*скидка</f>
        <v>3375</v>
      </c>
      <c r="F285" s="2">
        <f>D285-D285*опт</f>
        <v>3187.5</v>
      </c>
      <c r="G285" s="3">
        <f>D285-D285*вип</f>
        <v>3112.5</v>
      </c>
      <c r="H285" s="3">
        <f>D285-D285*Цена_для_оптовых</f>
        <v>3000</v>
      </c>
      <c r="I285" s="146"/>
      <c r="J285" s="146"/>
      <c r="K285" s="146"/>
      <c r="L285" s="94"/>
    </row>
    <row r="286" spans="1:12" s="95" customFormat="1" ht="12.6" customHeight="1">
      <c r="A286" s="15">
        <v>17</v>
      </c>
      <c r="B286" s="16"/>
      <c r="C286" s="14" t="s">
        <v>320</v>
      </c>
      <c r="D286" s="1">
        <v>3400</v>
      </c>
      <c r="E286" s="150">
        <f>D286-D286*скидка</f>
        <v>3060</v>
      </c>
      <c r="F286" s="2">
        <f>D286-D286*опт</f>
        <v>2890</v>
      </c>
      <c r="G286" s="3">
        <f>D286-D286*вип</f>
        <v>2822</v>
      </c>
      <c r="H286" s="3">
        <f>D286-D286*Цена_для_оптовых</f>
        <v>2720</v>
      </c>
      <c r="I286" s="146"/>
      <c r="J286" s="146"/>
      <c r="K286" s="146"/>
      <c r="L286" s="94"/>
    </row>
    <row r="287" spans="1:12" s="95" customFormat="1" ht="12.6" customHeight="1">
      <c r="A287" s="15">
        <v>12</v>
      </c>
      <c r="B287" s="15">
        <v>40</v>
      </c>
      <c r="C287" s="14" t="s">
        <v>511</v>
      </c>
      <c r="D287" s="1">
        <v>650</v>
      </c>
      <c r="E287" s="150">
        <f>D287-D287*скидка</f>
        <v>585</v>
      </c>
      <c r="F287" s="2">
        <f>D287-D287*опт</f>
        <v>552.5</v>
      </c>
      <c r="G287" s="3">
        <f>D287-D287*вип</f>
        <v>539.5</v>
      </c>
      <c r="H287" s="3">
        <f>D287-D287*Цена_для_оптовых</f>
        <v>520</v>
      </c>
      <c r="I287" s="146"/>
      <c r="J287" s="146"/>
      <c r="K287" s="146"/>
      <c r="L287" s="94"/>
    </row>
    <row r="288" spans="1:12" s="95" customFormat="1" ht="12.6" customHeight="1">
      <c r="A288" s="15">
        <v>12</v>
      </c>
      <c r="B288" s="15">
        <v>30</v>
      </c>
      <c r="C288" s="14" t="s">
        <v>306</v>
      </c>
      <c r="D288" s="1">
        <v>620</v>
      </c>
      <c r="E288" s="150">
        <f>D288-D288*скидка</f>
        <v>558</v>
      </c>
      <c r="F288" s="2">
        <f>D288-D288*опт</f>
        <v>527</v>
      </c>
      <c r="G288" s="3">
        <f>D288-D288*вип</f>
        <v>514.6</v>
      </c>
      <c r="H288" s="3">
        <f>D288-D288*Цена_для_оптовых</f>
        <v>496</v>
      </c>
      <c r="I288" s="146"/>
      <c r="J288" s="146"/>
      <c r="K288" s="146"/>
      <c r="L288" s="94"/>
    </row>
    <row r="289" spans="1:12" s="95" customFormat="1" ht="12.6" customHeight="1">
      <c r="A289" s="15" t="s">
        <v>18</v>
      </c>
      <c r="B289" s="15" t="s">
        <v>67</v>
      </c>
      <c r="C289" s="14" t="s">
        <v>306</v>
      </c>
      <c r="D289" s="1" t="s">
        <v>435</v>
      </c>
      <c r="E289" s="150">
        <f>D289-D289*скидка</f>
        <v>1071</v>
      </c>
      <c r="F289" s="2">
        <f>D289-D289*опт</f>
        <v>1011.5</v>
      </c>
      <c r="G289" s="3">
        <f>D289-D289*вип</f>
        <v>987.7</v>
      </c>
      <c r="H289" s="3">
        <f>D289-D289*Цена_для_оптовых</f>
        <v>952</v>
      </c>
      <c r="I289" s="146"/>
      <c r="J289" s="146"/>
      <c r="K289" s="146"/>
      <c r="L289" s="94"/>
    </row>
    <row r="290" spans="1:12" s="95" customFormat="1" ht="12.6" customHeight="1">
      <c r="A290" s="15">
        <v>11</v>
      </c>
      <c r="B290" s="15">
        <v>36</v>
      </c>
      <c r="C290" s="14" t="s">
        <v>339</v>
      </c>
      <c r="D290" s="1">
        <v>690</v>
      </c>
      <c r="E290" s="150">
        <f>D290-D290*скидка</f>
        <v>621</v>
      </c>
      <c r="F290" s="2">
        <f>D290-D290*опт</f>
        <v>586.5</v>
      </c>
      <c r="G290" s="3">
        <f>D290-D290*вип</f>
        <v>572.70000000000005</v>
      </c>
      <c r="H290" s="3">
        <f>D290-D290*Цена_для_оптовых</f>
        <v>552</v>
      </c>
      <c r="I290" s="146"/>
      <c r="J290" s="146"/>
      <c r="K290" s="146"/>
      <c r="L290" s="94"/>
    </row>
    <row r="291" spans="1:12" s="95" customFormat="1" ht="12.6" customHeight="1">
      <c r="A291" s="15">
        <v>12</v>
      </c>
      <c r="B291" s="15">
        <v>31</v>
      </c>
      <c r="C291" s="14" t="s">
        <v>471</v>
      </c>
      <c r="D291" s="1">
        <v>1010</v>
      </c>
      <c r="E291" s="150">
        <f>D291-D291*скидка</f>
        <v>909</v>
      </c>
      <c r="F291" s="2">
        <f>D291-D291*опт</f>
        <v>858.5</v>
      </c>
      <c r="G291" s="3">
        <f>D291-D291*вип</f>
        <v>838.3</v>
      </c>
      <c r="H291" s="3">
        <f>D291-D291*Цена_для_оптовых</f>
        <v>808</v>
      </c>
      <c r="I291" s="146"/>
      <c r="J291" s="146"/>
      <c r="K291" s="146"/>
      <c r="L291" s="94"/>
    </row>
    <row r="292" spans="1:12" s="95" customFormat="1" ht="12.6" customHeight="1">
      <c r="A292" s="15">
        <v>12</v>
      </c>
      <c r="B292" s="15">
        <v>25</v>
      </c>
      <c r="C292" s="14" t="s">
        <v>543</v>
      </c>
      <c r="D292" s="1">
        <v>1350</v>
      </c>
      <c r="E292" s="150">
        <f>D292-D292*скидка</f>
        <v>1215</v>
      </c>
      <c r="F292" s="2">
        <f>D292-D292*опт</f>
        <v>1147.5</v>
      </c>
      <c r="G292" s="3">
        <f>D292-D292*вип</f>
        <v>1120.5</v>
      </c>
      <c r="H292" s="3">
        <f>D292-D292*Цена_для_оптовых</f>
        <v>1080</v>
      </c>
      <c r="I292" s="146"/>
      <c r="J292" s="146"/>
      <c r="K292" s="146"/>
      <c r="L292" s="94"/>
    </row>
    <row r="293" spans="1:12" s="95" customFormat="1" ht="12.6" customHeight="1">
      <c r="A293" s="11">
        <v>14</v>
      </c>
      <c r="B293" s="11">
        <v>40</v>
      </c>
      <c r="C293" s="19" t="s">
        <v>298</v>
      </c>
      <c r="D293" s="1">
        <v>9900</v>
      </c>
      <c r="E293" s="150">
        <f>D293-D293*скидка</f>
        <v>8910</v>
      </c>
      <c r="F293" s="2">
        <f>D293-D293*опт</f>
        <v>8415</v>
      </c>
      <c r="G293" s="3">
        <f>D293-D293*вип</f>
        <v>8217</v>
      </c>
      <c r="H293" s="3">
        <f>D293-D293*Цена_для_оптовых</f>
        <v>7920</v>
      </c>
      <c r="I293" s="146"/>
      <c r="J293" s="146"/>
      <c r="K293" s="146"/>
      <c r="L293" s="94"/>
    </row>
    <row r="294" spans="1:12" s="95" customFormat="1" ht="12.6" customHeight="1">
      <c r="A294" s="11">
        <v>21</v>
      </c>
      <c r="B294" s="11">
        <v>60</v>
      </c>
      <c r="C294" s="19" t="s">
        <v>299</v>
      </c>
      <c r="D294" s="1">
        <v>23900</v>
      </c>
      <c r="E294" s="150">
        <f>D294-D294*скидка</f>
        <v>21510</v>
      </c>
      <c r="F294" s="2">
        <f>D294-D294*опт</f>
        <v>20315</v>
      </c>
      <c r="G294" s="3">
        <f>D294-D294*вип</f>
        <v>19837</v>
      </c>
      <c r="H294" s="3">
        <f>D294-D294*Цена_для_оптовых</f>
        <v>19120</v>
      </c>
      <c r="I294" s="146"/>
      <c r="J294" s="146"/>
      <c r="K294" s="146"/>
      <c r="L294" s="94"/>
    </row>
    <row r="295" spans="1:12" s="95" customFormat="1" ht="12.6" customHeight="1">
      <c r="A295" s="15">
        <v>9</v>
      </c>
      <c r="B295" s="15">
        <v>31</v>
      </c>
      <c r="C295" s="14" t="s">
        <v>321</v>
      </c>
      <c r="D295" s="1">
        <v>950</v>
      </c>
      <c r="E295" s="150">
        <f>D295-D295*скидка</f>
        <v>855</v>
      </c>
      <c r="F295" s="2">
        <f>D295-D295*опт</f>
        <v>807.5</v>
      </c>
      <c r="G295" s="3">
        <f>D295-D295*вип</f>
        <v>788.5</v>
      </c>
      <c r="H295" s="3">
        <f>D295-D295*Цена_для_оптовых</f>
        <v>760</v>
      </c>
      <c r="I295" s="146"/>
      <c r="J295" s="146"/>
      <c r="K295" s="146"/>
      <c r="L295" s="94"/>
    </row>
    <row r="296" spans="1:12" s="95" customFormat="1" ht="12.6" customHeight="1">
      <c r="A296" s="15">
        <v>12</v>
      </c>
      <c r="B296" s="15">
        <v>30</v>
      </c>
      <c r="C296" s="14" t="s">
        <v>512</v>
      </c>
      <c r="D296" s="1">
        <v>480</v>
      </c>
      <c r="E296" s="150">
        <f>D296-D296*скидка</f>
        <v>432</v>
      </c>
      <c r="F296" s="2">
        <f>D296-D296*опт</f>
        <v>408</v>
      </c>
      <c r="G296" s="3">
        <f>D296-D296*вип</f>
        <v>398.4</v>
      </c>
      <c r="H296" s="3">
        <f>D296-D296*Цена_для_оптовых</f>
        <v>384</v>
      </c>
      <c r="I296" s="146"/>
      <c r="J296" s="146"/>
      <c r="K296" s="146"/>
      <c r="L296" s="94"/>
    </row>
    <row r="297" spans="1:12" s="95" customFormat="1" ht="12.6" customHeight="1">
      <c r="A297" s="15">
        <v>14</v>
      </c>
      <c r="B297" s="15">
        <v>75</v>
      </c>
      <c r="C297" s="14" t="s">
        <v>544</v>
      </c>
      <c r="D297" s="1">
        <v>1560</v>
      </c>
      <c r="E297" s="150">
        <f>D297-D297*скидка</f>
        <v>1404</v>
      </c>
      <c r="F297" s="2">
        <f>D297-D297*опт</f>
        <v>1326</v>
      </c>
      <c r="G297" s="3">
        <f>D297-D297*вип</f>
        <v>1294.8</v>
      </c>
      <c r="H297" s="3">
        <f>D297-D297*Цена_для_оптовых</f>
        <v>1248</v>
      </c>
      <c r="I297" s="146"/>
      <c r="J297" s="146"/>
      <c r="K297" s="146"/>
      <c r="L297" s="94"/>
    </row>
    <row r="298" spans="1:12" s="95" customFormat="1" ht="12.6" customHeight="1">
      <c r="A298" s="15">
        <v>6</v>
      </c>
      <c r="B298" s="15">
        <v>20</v>
      </c>
      <c r="C298" s="14" t="s">
        <v>473</v>
      </c>
      <c r="D298" s="1">
        <v>350</v>
      </c>
      <c r="E298" s="150">
        <f>D298-D298*скидка</f>
        <v>315</v>
      </c>
      <c r="F298" s="2">
        <f>D298-D298*опт</f>
        <v>297.5</v>
      </c>
      <c r="G298" s="3">
        <f>D298-D298*вип</f>
        <v>290.5</v>
      </c>
      <c r="H298" s="3">
        <f>D298-D298*Цена_для_оптовых</f>
        <v>280</v>
      </c>
      <c r="I298" s="146"/>
      <c r="J298" s="146"/>
      <c r="K298" s="146"/>
      <c r="L298" s="94"/>
    </row>
    <row r="299" spans="1:12" s="95" customFormat="1" ht="12.6" customHeight="1">
      <c r="A299" s="143">
        <v>9</v>
      </c>
      <c r="B299" s="144">
        <v>15</v>
      </c>
      <c r="C299" s="142" t="s">
        <v>285</v>
      </c>
      <c r="D299" s="49">
        <v>599</v>
      </c>
      <c r="E299" s="150">
        <f>D299-D299*скидка</f>
        <v>539.1</v>
      </c>
      <c r="F299" s="2">
        <f>D299-D299*опт</f>
        <v>509.15</v>
      </c>
      <c r="G299" s="3">
        <f>D299-D299*вип</f>
        <v>497.16999999999996</v>
      </c>
      <c r="H299" s="3">
        <f>D299-D299*Цена_для_оптовых</f>
        <v>479.2</v>
      </c>
      <c r="I299" s="146"/>
      <c r="J299" s="146"/>
      <c r="K299" s="146"/>
      <c r="L299" s="94"/>
    </row>
    <row r="300" spans="1:12" s="95" customFormat="1" ht="12.6" customHeight="1">
      <c r="A300" s="15">
        <v>6</v>
      </c>
      <c r="B300" s="15">
        <v>8</v>
      </c>
      <c r="C300" s="14" t="s">
        <v>359</v>
      </c>
      <c r="D300" s="1">
        <v>650</v>
      </c>
      <c r="E300" s="150">
        <f>D300-D300*скидка</f>
        <v>585</v>
      </c>
      <c r="F300" s="2">
        <f>D300-D300*опт</f>
        <v>552.5</v>
      </c>
      <c r="G300" s="3">
        <f>D300-D300*вип</f>
        <v>539.5</v>
      </c>
      <c r="H300" s="3">
        <f>D300-D300*Цена_для_оптовых</f>
        <v>520</v>
      </c>
      <c r="I300" s="146"/>
      <c r="J300" s="146"/>
      <c r="K300" s="146"/>
      <c r="L300" s="94"/>
    </row>
    <row r="301" spans="1:12" s="95" customFormat="1" ht="12.6" customHeight="1">
      <c r="A301" s="15">
        <v>11</v>
      </c>
      <c r="B301" s="16">
        <v>15</v>
      </c>
      <c r="C301" s="14" t="s">
        <v>286</v>
      </c>
      <c r="D301" s="1">
        <v>570</v>
      </c>
      <c r="E301" s="150">
        <f>D301-D301*скидка</f>
        <v>513</v>
      </c>
      <c r="F301" s="2">
        <f>D301-D301*опт</f>
        <v>484.5</v>
      </c>
      <c r="G301" s="3">
        <f>D301-D301*вип</f>
        <v>473.1</v>
      </c>
      <c r="H301" s="3">
        <f>D301-D301*Цена_для_оптовых</f>
        <v>456</v>
      </c>
      <c r="I301" s="146"/>
      <c r="J301" s="146"/>
      <c r="K301" s="146"/>
      <c r="L301" s="94"/>
    </row>
    <row r="302" spans="1:12" s="95" customFormat="1" ht="12.6" customHeight="1">
      <c r="A302" s="15">
        <v>12</v>
      </c>
      <c r="B302" s="15">
        <v>60</v>
      </c>
      <c r="C302" s="14" t="s">
        <v>574</v>
      </c>
      <c r="D302" s="1">
        <v>650</v>
      </c>
      <c r="E302" s="150">
        <f>D302-D302*скидка</f>
        <v>585</v>
      </c>
      <c r="F302" s="2">
        <f>D302-D302*опт</f>
        <v>552.5</v>
      </c>
      <c r="G302" s="3">
        <f>D302-D302*вип</f>
        <v>539.5</v>
      </c>
      <c r="H302" s="3">
        <f>D302-D302*Цена_для_оптовых</f>
        <v>520</v>
      </c>
      <c r="I302" s="146"/>
      <c r="J302" s="146"/>
      <c r="K302" s="146"/>
      <c r="L302" s="94"/>
    </row>
    <row r="303" spans="1:12" s="95" customFormat="1" ht="12.6" customHeight="1">
      <c r="A303" s="15">
        <v>9</v>
      </c>
      <c r="B303" s="15">
        <v>40</v>
      </c>
      <c r="C303" s="14" t="s">
        <v>574</v>
      </c>
      <c r="D303" s="1">
        <v>350</v>
      </c>
      <c r="E303" s="150">
        <f>D303-D303*скидка</f>
        <v>315</v>
      </c>
      <c r="F303" s="2">
        <f>D303-D303*опт</f>
        <v>297.5</v>
      </c>
      <c r="G303" s="3">
        <f>D303-D303*вип</f>
        <v>290.5</v>
      </c>
      <c r="H303" s="3">
        <f>D303-D303*Цена_для_оптовых</f>
        <v>280</v>
      </c>
      <c r="I303" s="146"/>
      <c r="J303" s="146"/>
      <c r="K303" s="146"/>
      <c r="L303" s="94"/>
    </row>
    <row r="304" spans="1:12" s="95" customFormat="1" ht="12" customHeight="1">
      <c r="A304" s="15">
        <v>9</v>
      </c>
      <c r="B304" s="15">
        <v>30</v>
      </c>
      <c r="C304" s="14" t="s">
        <v>360</v>
      </c>
      <c r="D304" s="1">
        <v>850</v>
      </c>
      <c r="E304" s="150">
        <f>D304-D304*скидка</f>
        <v>765</v>
      </c>
      <c r="F304" s="2">
        <f>D304-D304*опт</f>
        <v>722.5</v>
      </c>
      <c r="G304" s="3">
        <f>D304-D304*вип</f>
        <v>705.5</v>
      </c>
      <c r="H304" s="3">
        <f>D304-D304*Цена_для_оптовых</f>
        <v>680</v>
      </c>
      <c r="I304" s="146"/>
      <c r="J304" s="146"/>
      <c r="K304" s="146"/>
      <c r="L304" s="94"/>
    </row>
    <row r="305" spans="1:12" s="95" customFormat="1" ht="12.6" customHeight="1">
      <c r="A305" s="15">
        <v>9</v>
      </c>
      <c r="B305" s="15">
        <v>20</v>
      </c>
      <c r="C305" s="14" t="s">
        <v>361</v>
      </c>
      <c r="D305" s="1">
        <v>850</v>
      </c>
      <c r="E305" s="150">
        <f>D305-D305*скидка</f>
        <v>765</v>
      </c>
      <c r="F305" s="2">
        <f>D305-D305*опт</f>
        <v>722.5</v>
      </c>
      <c r="G305" s="3">
        <f>D305-D305*вип</f>
        <v>705.5</v>
      </c>
      <c r="H305" s="3">
        <f>D305-D305*Цена_для_оптовых</f>
        <v>680</v>
      </c>
      <c r="I305" s="146"/>
      <c r="J305" s="146"/>
      <c r="K305" s="146"/>
      <c r="L305" s="94"/>
    </row>
    <row r="306" spans="1:12" s="95" customFormat="1" ht="12.6" customHeight="1">
      <c r="A306" s="15">
        <v>9</v>
      </c>
      <c r="B306" s="15">
        <v>30</v>
      </c>
      <c r="C306" s="14" t="s">
        <v>362</v>
      </c>
      <c r="D306" s="1">
        <v>750</v>
      </c>
      <c r="E306" s="150">
        <f>D306-D306*скидка</f>
        <v>675</v>
      </c>
      <c r="F306" s="2">
        <f>D306-D306*опт</f>
        <v>637.5</v>
      </c>
      <c r="G306" s="3">
        <f>D306-D306*вип</f>
        <v>622.5</v>
      </c>
      <c r="H306" s="3">
        <f>D306-D306*Цена_для_оптовых</f>
        <v>600</v>
      </c>
      <c r="I306" s="146"/>
      <c r="J306" s="146"/>
      <c r="K306" s="146"/>
      <c r="L306" s="94"/>
    </row>
    <row r="307" spans="1:12" s="95" customFormat="1" ht="12.6" customHeight="1">
      <c r="A307" s="15" t="s">
        <v>18</v>
      </c>
      <c r="B307" s="15" t="s">
        <v>124</v>
      </c>
      <c r="C307" s="14" t="s">
        <v>419</v>
      </c>
      <c r="D307" s="1" t="s">
        <v>429</v>
      </c>
      <c r="E307" s="150">
        <f>D307-D307*скидка</f>
        <v>774</v>
      </c>
      <c r="F307" s="2">
        <f>D307-D307*опт</f>
        <v>731</v>
      </c>
      <c r="G307" s="3">
        <f>D307-D307*вип</f>
        <v>713.8</v>
      </c>
      <c r="H307" s="3">
        <f>D307-D307*Цена_для_оптовых</f>
        <v>688</v>
      </c>
      <c r="I307" s="146"/>
      <c r="J307" s="146"/>
      <c r="K307" s="146"/>
      <c r="L307" s="94"/>
    </row>
    <row r="308" spans="1:12" s="95" customFormat="1" ht="12.6" customHeight="1">
      <c r="A308" s="15" t="s">
        <v>59</v>
      </c>
      <c r="B308" s="15" t="s">
        <v>424</v>
      </c>
      <c r="C308" s="14" t="s">
        <v>419</v>
      </c>
      <c r="D308" s="1" t="s">
        <v>437</v>
      </c>
      <c r="E308" s="150">
        <f>D308-D308*скидка</f>
        <v>486</v>
      </c>
      <c r="F308" s="2">
        <f>D308-D308*опт</f>
        <v>459</v>
      </c>
      <c r="G308" s="3">
        <f>D308-D308*вип</f>
        <v>448.2</v>
      </c>
      <c r="H308" s="3">
        <f>D308-D308*Цена_для_оптовых</f>
        <v>432</v>
      </c>
      <c r="I308" s="146"/>
      <c r="J308" s="146"/>
      <c r="K308" s="146"/>
      <c r="L308" s="94"/>
    </row>
    <row r="309" spans="1:12" s="95" customFormat="1" ht="12.6" customHeight="1">
      <c r="A309" s="15" t="s">
        <v>18</v>
      </c>
      <c r="B309" s="15" t="s">
        <v>139</v>
      </c>
      <c r="C309" s="14" t="s">
        <v>420</v>
      </c>
      <c r="D309" s="1" t="s">
        <v>426</v>
      </c>
      <c r="E309" s="150">
        <f>D309-D309*скидка</f>
        <v>882</v>
      </c>
      <c r="F309" s="2">
        <f>D309-D309*опт</f>
        <v>833</v>
      </c>
      <c r="G309" s="3">
        <f>D309-D309*вип</f>
        <v>813.4</v>
      </c>
      <c r="H309" s="3">
        <f>D309-D309*Цена_для_оптовых</f>
        <v>784</v>
      </c>
      <c r="I309" s="146"/>
      <c r="J309" s="146"/>
      <c r="K309" s="146"/>
      <c r="L309" s="94"/>
    </row>
    <row r="310" spans="1:12" s="95" customFormat="1" ht="12.6" customHeight="1">
      <c r="A310" s="159" t="s">
        <v>18</v>
      </c>
      <c r="B310" s="159" t="s">
        <v>139</v>
      </c>
      <c r="C310" s="17" t="s">
        <v>441</v>
      </c>
      <c r="D310" s="151">
        <v>785</v>
      </c>
      <c r="E310" s="150">
        <v>785</v>
      </c>
      <c r="F310" s="151">
        <v>785</v>
      </c>
      <c r="G310" s="150">
        <v>785</v>
      </c>
      <c r="H310" s="151">
        <v>785</v>
      </c>
      <c r="I310" s="146"/>
      <c r="J310" s="146"/>
      <c r="K310" s="146"/>
      <c r="L310" s="94"/>
    </row>
    <row r="311" spans="1:12" s="95" customFormat="1" ht="12.6" customHeight="1">
      <c r="A311" s="15">
        <v>9</v>
      </c>
      <c r="B311" s="16">
        <v>10</v>
      </c>
      <c r="C311" s="14" t="s">
        <v>287</v>
      </c>
      <c r="D311" s="1">
        <v>335</v>
      </c>
      <c r="E311" s="150">
        <f>D311-D311*скидка</f>
        <v>301.5</v>
      </c>
      <c r="F311" s="2">
        <f>D311-D311*опт</f>
        <v>284.75</v>
      </c>
      <c r="G311" s="3">
        <f>D311-D311*вип</f>
        <v>278.05</v>
      </c>
      <c r="H311" s="3">
        <f>D311-D311*Цена_для_оптовых</f>
        <v>268</v>
      </c>
      <c r="I311" s="146"/>
      <c r="J311" s="146"/>
      <c r="K311" s="146"/>
      <c r="L311" s="94"/>
    </row>
    <row r="312" spans="1:12" s="95" customFormat="1" ht="12.6" customHeight="1">
      <c r="A312" s="15" t="s">
        <v>59</v>
      </c>
      <c r="B312" s="15" t="s">
        <v>423</v>
      </c>
      <c r="C312" s="14" t="s">
        <v>421</v>
      </c>
      <c r="D312" s="1" t="s">
        <v>438</v>
      </c>
      <c r="E312" s="150">
        <f>D312-D312*скидка</f>
        <v>256.5</v>
      </c>
      <c r="F312" s="2">
        <f>D312-D312*опт</f>
        <v>242.25</v>
      </c>
      <c r="G312" s="3">
        <f>D312-D312*вип</f>
        <v>236.55</v>
      </c>
      <c r="H312" s="3">
        <f>D312-D312*Цена_для_оптовых</f>
        <v>228</v>
      </c>
      <c r="I312" s="146"/>
      <c r="J312" s="146"/>
      <c r="K312" s="146"/>
      <c r="L312" s="94"/>
    </row>
    <row r="313" spans="1:12" s="95" customFormat="1" ht="12.6" customHeight="1">
      <c r="A313" s="15">
        <v>11</v>
      </c>
      <c r="B313" s="15">
        <v>13</v>
      </c>
      <c r="C313" s="14" t="s">
        <v>545</v>
      </c>
      <c r="D313" s="1">
        <v>1015</v>
      </c>
      <c r="E313" s="150">
        <f>D313-D313*скидка</f>
        <v>913.5</v>
      </c>
      <c r="F313" s="2">
        <f>D313-D313*опт</f>
        <v>862.75</v>
      </c>
      <c r="G313" s="3">
        <f>D313-D313*вип</f>
        <v>842.45</v>
      </c>
      <c r="H313" s="3">
        <f>D313-D313*Цена_для_оптовых</f>
        <v>812</v>
      </c>
      <c r="I313" s="146"/>
      <c r="J313" s="146"/>
      <c r="K313" s="146"/>
      <c r="L313" s="94"/>
    </row>
    <row r="314" spans="1:12" s="95" customFormat="1" ht="12.6" customHeight="1">
      <c r="A314" s="15">
        <v>9</v>
      </c>
      <c r="B314" s="15">
        <v>20</v>
      </c>
      <c r="C314" s="14" t="s">
        <v>340</v>
      </c>
      <c r="D314" s="1">
        <v>1110</v>
      </c>
      <c r="E314" s="150">
        <f>D314-D314*скидка</f>
        <v>999</v>
      </c>
      <c r="F314" s="2">
        <f>D314-D314*опт</f>
        <v>943.5</v>
      </c>
      <c r="G314" s="3">
        <f>D314-D314*вип</f>
        <v>921.3</v>
      </c>
      <c r="H314" s="3">
        <f>D314-D314*Цена_для_оптовых</f>
        <v>888</v>
      </c>
      <c r="I314" s="146"/>
      <c r="J314" s="146"/>
      <c r="K314" s="146"/>
      <c r="L314" s="94"/>
    </row>
    <row r="315" spans="1:12" s="95" customFormat="1" ht="12.6" customHeight="1">
      <c r="A315" s="15">
        <v>12</v>
      </c>
      <c r="B315" s="15">
        <v>20</v>
      </c>
      <c r="C315" s="161" t="s">
        <v>504</v>
      </c>
      <c r="D315" s="1">
        <v>1095</v>
      </c>
      <c r="E315" s="150">
        <f>D315-D315*скидка</f>
        <v>985.5</v>
      </c>
      <c r="F315" s="2">
        <f>D315-D315*опт</f>
        <v>930.75</v>
      </c>
      <c r="G315" s="3">
        <f>D315-D315*вип</f>
        <v>908.85</v>
      </c>
      <c r="H315" s="3">
        <f>D315-D315*Цена_для_оптовых</f>
        <v>876</v>
      </c>
      <c r="I315" s="146"/>
      <c r="J315" s="146"/>
      <c r="K315" s="146"/>
      <c r="L315" s="94"/>
    </row>
    <row r="316" spans="1:12" s="95" customFormat="1" ht="12.6" customHeight="1">
      <c r="A316" s="15">
        <v>9</v>
      </c>
      <c r="B316" s="15">
        <v>10</v>
      </c>
      <c r="C316" s="14" t="s">
        <v>42</v>
      </c>
      <c r="D316" s="1">
        <v>730</v>
      </c>
      <c r="E316" s="150">
        <f>D316-D316*скидка</f>
        <v>657</v>
      </c>
      <c r="F316" s="2">
        <f>D316-D316*опт</f>
        <v>620.5</v>
      </c>
      <c r="G316" s="3">
        <f>D316-D316*вип</f>
        <v>605.9</v>
      </c>
      <c r="H316" s="3">
        <f>D316-D316*Цена_для_оптовых</f>
        <v>584</v>
      </c>
      <c r="I316" s="146"/>
      <c r="J316" s="146"/>
      <c r="K316" s="146"/>
      <c r="L316" s="94"/>
    </row>
    <row r="317" spans="1:12" s="95" customFormat="1" ht="12.6" customHeight="1">
      <c r="A317" s="15">
        <v>6</v>
      </c>
      <c r="B317" s="15">
        <v>10</v>
      </c>
      <c r="C317" s="14" t="s">
        <v>474</v>
      </c>
      <c r="D317" s="1">
        <v>650</v>
      </c>
      <c r="E317" s="150">
        <f>D317-D317*скидка</f>
        <v>585</v>
      </c>
      <c r="F317" s="2">
        <f>D317-D317*опт</f>
        <v>552.5</v>
      </c>
      <c r="G317" s="3">
        <f>D317-D317*вип</f>
        <v>539.5</v>
      </c>
      <c r="H317" s="3">
        <f>D317-D317*Цена_для_оптовых</f>
        <v>520</v>
      </c>
      <c r="I317" s="146"/>
      <c r="J317" s="146"/>
      <c r="K317" s="146"/>
      <c r="L317" s="94"/>
    </row>
    <row r="318" spans="1:12" s="95" customFormat="1" ht="12.6" customHeight="1">
      <c r="A318" s="15">
        <v>6</v>
      </c>
      <c r="B318" s="15">
        <v>11</v>
      </c>
      <c r="C318" s="14" t="s">
        <v>341</v>
      </c>
      <c r="D318" s="1">
        <v>880</v>
      </c>
      <c r="E318" s="150">
        <f>D318-D318*скидка</f>
        <v>792</v>
      </c>
      <c r="F318" s="2">
        <f>D318-D318*опт</f>
        <v>748</v>
      </c>
      <c r="G318" s="3">
        <f>D318-D318*вип</f>
        <v>730.4</v>
      </c>
      <c r="H318" s="3">
        <f>D318-D318*Цена_для_оптовых</f>
        <v>704</v>
      </c>
      <c r="I318" s="147"/>
      <c r="J318" s="146"/>
      <c r="K318" s="146"/>
      <c r="L318" s="94"/>
    </row>
    <row r="319" spans="1:12" s="95" customFormat="1" ht="12.6" customHeight="1">
      <c r="A319" s="15">
        <v>9</v>
      </c>
      <c r="B319" s="15">
        <v>25</v>
      </c>
      <c r="C319" s="161" t="s">
        <v>503</v>
      </c>
      <c r="D319" s="1">
        <v>1095</v>
      </c>
      <c r="E319" s="150">
        <f>D319-D319*скидка</f>
        <v>985.5</v>
      </c>
      <c r="F319" s="2">
        <f>D319-D319*опт</f>
        <v>930.75</v>
      </c>
      <c r="G319" s="3">
        <f>D319-D319*вип</f>
        <v>908.85</v>
      </c>
      <c r="H319" s="3">
        <f>D319-D319*Цена_для_оптовых</f>
        <v>876</v>
      </c>
      <c r="I319" s="146"/>
      <c r="J319" s="147"/>
      <c r="K319" s="147"/>
      <c r="L319" s="96"/>
    </row>
    <row r="320" spans="1:12" s="95" customFormat="1" ht="12.6" customHeight="1">
      <c r="A320" s="15">
        <v>9</v>
      </c>
      <c r="B320" s="15">
        <v>10</v>
      </c>
      <c r="C320" s="14" t="s">
        <v>43</v>
      </c>
      <c r="D320" s="1">
        <v>1360</v>
      </c>
      <c r="E320" s="150">
        <f>D320-D320*скидка</f>
        <v>1224</v>
      </c>
      <c r="F320" s="2">
        <f>D320-D320*опт</f>
        <v>1156</v>
      </c>
      <c r="G320" s="3">
        <f>D320-D320*вип</f>
        <v>1128.8</v>
      </c>
      <c r="H320" s="3">
        <f>D320-D320*Цена_для_оптовых</f>
        <v>1088</v>
      </c>
      <c r="I320" s="146"/>
      <c r="J320" s="146"/>
      <c r="K320" s="146"/>
      <c r="L320" s="94"/>
    </row>
    <row r="321" spans="1:12" s="95" customFormat="1" ht="12.6" customHeight="1">
      <c r="A321" s="15">
        <v>9</v>
      </c>
      <c r="B321" s="15">
        <v>10</v>
      </c>
      <c r="C321" s="14" t="s">
        <v>43</v>
      </c>
      <c r="D321" s="1">
        <v>780</v>
      </c>
      <c r="E321" s="150">
        <f>D321-D321*скидка</f>
        <v>702</v>
      </c>
      <c r="F321" s="2">
        <f>D321-D321*опт</f>
        <v>663</v>
      </c>
      <c r="G321" s="3">
        <f>D321-D321*вип</f>
        <v>647.4</v>
      </c>
      <c r="H321" s="3">
        <f>D321-D321*Цена_для_оптовых</f>
        <v>624</v>
      </c>
      <c r="I321" s="162"/>
      <c r="J321" s="146"/>
      <c r="K321" s="146"/>
      <c r="L321" s="94"/>
    </row>
    <row r="322" spans="1:12" s="97" customFormat="1" ht="12.6" customHeight="1">
      <c r="A322" s="15">
        <v>9</v>
      </c>
      <c r="B322" s="16"/>
      <c r="C322" s="14" t="s">
        <v>43</v>
      </c>
      <c r="D322" s="1">
        <v>1350</v>
      </c>
      <c r="E322" s="150">
        <f>D322-D322*скидка</f>
        <v>1215</v>
      </c>
      <c r="F322" s="2">
        <f>D322-D322*опт</f>
        <v>1147.5</v>
      </c>
      <c r="G322" s="3">
        <f>D322-D322*вип</f>
        <v>1120.5</v>
      </c>
      <c r="H322" s="3">
        <f>D322-D322*Цена_для_оптовых</f>
        <v>1080</v>
      </c>
      <c r="I322" s="146"/>
      <c r="J322" s="162"/>
      <c r="K322" s="162"/>
      <c r="L322" s="94"/>
    </row>
    <row r="323" spans="1:12" s="95" customFormat="1" ht="12.6" customHeight="1">
      <c r="A323" s="145" t="s">
        <v>20</v>
      </c>
      <c r="B323" s="145" t="s">
        <v>44</v>
      </c>
      <c r="C323" s="19" t="s">
        <v>45</v>
      </c>
      <c r="D323" s="1">
        <v>680</v>
      </c>
      <c r="E323" s="150">
        <f>D323-D323*скидка</f>
        <v>612</v>
      </c>
      <c r="F323" s="2">
        <f>D323-D323*опт</f>
        <v>578</v>
      </c>
      <c r="G323" s="3">
        <f>D323-D323*вип</f>
        <v>564.4</v>
      </c>
      <c r="H323" s="3">
        <f>D323-D323*Цена_для_оптовых</f>
        <v>544</v>
      </c>
      <c r="I323" s="146"/>
      <c r="J323" s="146"/>
      <c r="K323" s="146"/>
      <c r="L323" s="94"/>
    </row>
    <row r="324" spans="1:12" s="95" customFormat="1" ht="12.6" customHeight="1">
      <c r="A324" s="15">
        <v>12</v>
      </c>
      <c r="B324" s="15">
        <v>25</v>
      </c>
      <c r="C324" s="14" t="s">
        <v>575</v>
      </c>
      <c r="D324" s="1">
        <v>470</v>
      </c>
      <c r="E324" s="150">
        <f>D324-D324*скидка</f>
        <v>423</v>
      </c>
      <c r="F324" s="2">
        <f>D324-D324*опт</f>
        <v>399.5</v>
      </c>
      <c r="G324" s="3">
        <f>D324-D324*вип</f>
        <v>390.1</v>
      </c>
      <c r="H324" s="3">
        <f>D324-D324*Цена_для_оптовых</f>
        <v>376</v>
      </c>
      <c r="I324" s="146"/>
      <c r="J324" s="146"/>
      <c r="K324" s="146"/>
      <c r="L324" s="94"/>
    </row>
    <row r="325" spans="1:12" s="95" customFormat="1" ht="12" customHeight="1">
      <c r="A325" s="15">
        <v>6</v>
      </c>
      <c r="B325" s="15">
        <v>25</v>
      </c>
      <c r="C325" s="14" t="s">
        <v>342</v>
      </c>
      <c r="D325" s="1">
        <v>1190</v>
      </c>
      <c r="E325" s="150">
        <f>D325-D325*скидка</f>
        <v>1071</v>
      </c>
      <c r="F325" s="2">
        <f>D325-D325*опт</f>
        <v>1011.5</v>
      </c>
      <c r="G325" s="3">
        <f>D325-D325*вип</f>
        <v>987.7</v>
      </c>
      <c r="H325" s="3">
        <f>D325-D325*Цена_для_оптовых</f>
        <v>952</v>
      </c>
      <c r="I325" s="146"/>
      <c r="J325" s="146"/>
      <c r="K325" s="146"/>
      <c r="L325" s="94"/>
    </row>
    <row r="326" spans="1:12" s="95" customFormat="1" ht="12" customHeight="1">
      <c r="A326" s="15">
        <v>9</v>
      </c>
      <c r="B326" s="15">
        <v>15</v>
      </c>
      <c r="C326" s="14" t="s">
        <v>363</v>
      </c>
      <c r="D326" s="1">
        <v>1030</v>
      </c>
      <c r="E326" s="150">
        <f>D326-D326*скидка</f>
        <v>927</v>
      </c>
      <c r="F326" s="2">
        <f>D326-D326*опт</f>
        <v>875.5</v>
      </c>
      <c r="G326" s="3">
        <f>D326-D326*вип</f>
        <v>854.9</v>
      </c>
      <c r="H326" s="3">
        <f>D326-D326*Цена_для_оптовых</f>
        <v>824</v>
      </c>
      <c r="I326" s="146"/>
      <c r="J326" s="146"/>
      <c r="K326" s="146"/>
      <c r="L326" s="94"/>
    </row>
    <row r="327" spans="1:12" s="95" customFormat="1" ht="12" customHeight="1">
      <c r="A327" s="15">
        <v>9</v>
      </c>
      <c r="B327" s="15">
        <v>16</v>
      </c>
      <c r="C327" s="14" t="s">
        <v>363</v>
      </c>
      <c r="D327" s="1">
        <v>435</v>
      </c>
      <c r="E327" s="150">
        <f>D327-D327*скидка</f>
        <v>391.5</v>
      </c>
      <c r="F327" s="2">
        <f>D327-D327*опт</f>
        <v>369.75</v>
      </c>
      <c r="G327" s="3">
        <f>D327-D327*вип</f>
        <v>361.05</v>
      </c>
      <c r="H327" s="3">
        <f>D327-D327*Цена_для_оптовых</f>
        <v>348</v>
      </c>
      <c r="I327" s="146"/>
      <c r="J327" s="146"/>
      <c r="K327" s="146"/>
      <c r="L327" s="94"/>
    </row>
    <row r="328" spans="1:12" s="95" customFormat="1" ht="12" customHeight="1">
      <c r="A328" s="15">
        <v>15</v>
      </c>
      <c r="B328" s="16">
        <v>35</v>
      </c>
      <c r="C328" s="14" t="s">
        <v>322</v>
      </c>
      <c r="D328" s="1">
        <v>3900</v>
      </c>
      <c r="E328" s="150">
        <f>D328-D328*скидка</f>
        <v>3510</v>
      </c>
      <c r="F328" s="2">
        <f>D328-D328*опт</f>
        <v>3315</v>
      </c>
      <c r="G328" s="3">
        <f>D328-D328*вип</f>
        <v>3237</v>
      </c>
      <c r="H328" s="3">
        <f>D328-D328*Цена_для_оптовых</f>
        <v>3120</v>
      </c>
      <c r="I328" s="75"/>
      <c r="J328" s="146"/>
      <c r="K328" s="146"/>
      <c r="L328" s="94"/>
    </row>
    <row r="329" spans="1:12" s="95" customFormat="1" ht="12" customHeight="1">
      <c r="A329" s="15">
        <v>22</v>
      </c>
      <c r="B329" s="15">
        <v>90</v>
      </c>
      <c r="C329" s="14" t="s">
        <v>388</v>
      </c>
      <c r="D329" s="1">
        <v>14600</v>
      </c>
      <c r="E329" s="150">
        <f>D329-D329*скидка</f>
        <v>13140</v>
      </c>
      <c r="F329" s="2">
        <f>D329-D329*опт</f>
        <v>12410</v>
      </c>
      <c r="G329" s="3">
        <f>D329-D329*вип</f>
        <v>12118</v>
      </c>
      <c r="H329" s="3">
        <f>D329-D329*Цена_для_оптовых</f>
        <v>11680</v>
      </c>
      <c r="I329" s="75"/>
      <c r="J329" s="75"/>
      <c r="K329" s="75"/>
      <c r="L329" s="68"/>
    </row>
    <row r="330" spans="1:12" s="95" customFormat="1">
      <c r="A330" s="15">
        <v>20</v>
      </c>
      <c r="B330" s="16">
        <v>70</v>
      </c>
      <c r="C330" s="44" t="s">
        <v>288</v>
      </c>
      <c r="D330" s="1">
        <v>8890</v>
      </c>
      <c r="E330" s="150">
        <f>D330-D330*скидка</f>
        <v>8001</v>
      </c>
      <c r="F330" s="2">
        <f>D330-D330*опт</f>
        <v>7556.5</v>
      </c>
      <c r="G330" s="3">
        <f>D330-D330*вип</f>
        <v>7378.7</v>
      </c>
      <c r="H330" s="3">
        <f>D330-D330*Цена_для_оптовых</f>
        <v>7112</v>
      </c>
      <c r="I330" s="75"/>
      <c r="J330" s="75"/>
      <c r="K330" s="75"/>
      <c r="L330" s="68"/>
    </row>
    <row r="331" spans="1:12" s="95" customFormat="1">
      <c r="A331" s="15">
        <v>14</v>
      </c>
      <c r="B331" s="15">
        <v>35</v>
      </c>
      <c r="C331" s="14" t="s">
        <v>343</v>
      </c>
      <c r="D331" s="1">
        <v>2600</v>
      </c>
      <c r="E331" s="150">
        <f>D331-D331*скидка</f>
        <v>2340</v>
      </c>
      <c r="F331" s="2">
        <f>D331-D331*опт</f>
        <v>2210</v>
      </c>
      <c r="G331" s="3">
        <f>D331-D331*вип</f>
        <v>2158</v>
      </c>
      <c r="H331" s="3">
        <f>D331-D331*Цена_для_оптовых</f>
        <v>2080</v>
      </c>
      <c r="I331" s="75"/>
      <c r="J331" s="75"/>
      <c r="K331" s="75"/>
      <c r="L331" s="68"/>
    </row>
    <row r="332" spans="1:12" s="98" customFormat="1">
      <c r="A332" s="15">
        <v>9</v>
      </c>
      <c r="B332" s="15">
        <v>25</v>
      </c>
      <c r="C332" s="14" t="s">
        <v>475</v>
      </c>
      <c r="D332" s="1">
        <v>550</v>
      </c>
      <c r="E332" s="150">
        <f>D332-D332*скидка</f>
        <v>495</v>
      </c>
      <c r="F332" s="2">
        <f>D332-D332*опт</f>
        <v>467.5</v>
      </c>
      <c r="G332" s="3">
        <f>D332-D332*вип</f>
        <v>456.5</v>
      </c>
      <c r="H332" s="3">
        <f>D332-D332*Цена_для_оптовых</f>
        <v>440</v>
      </c>
      <c r="I332" s="75"/>
      <c r="J332" s="75"/>
      <c r="K332" s="75"/>
      <c r="L332" s="68"/>
    </row>
    <row r="333" spans="1:12">
      <c r="A333" s="15">
        <v>9</v>
      </c>
      <c r="B333" s="15">
        <v>18</v>
      </c>
      <c r="C333" s="14" t="s">
        <v>576</v>
      </c>
      <c r="D333" s="1">
        <v>325</v>
      </c>
      <c r="E333" s="150">
        <f>D333-D333*скидка</f>
        <v>292.5</v>
      </c>
      <c r="F333" s="2">
        <f>D333-D333*опт</f>
        <v>276.25</v>
      </c>
      <c r="G333" s="3">
        <f>D333-D333*вип</f>
        <v>269.75</v>
      </c>
      <c r="H333" s="3">
        <f>D333-D333*Цена_для_оптовых</f>
        <v>260</v>
      </c>
    </row>
    <row r="334" spans="1:12">
      <c r="A334" s="15">
        <v>13</v>
      </c>
      <c r="B334" s="15">
        <v>27</v>
      </c>
      <c r="C334" s="14" t="s">
        <v>577</v>
      </c>
      <c r="D334" s="1">
        <v>460</v>
      </c>
      <c r="E334" s="150">
        <f>D334-D334*скидка</f>
        <v>414</v>
      </c>
      <c r="F334" s="2">
        <f>D334-D334*опт</f>
        <v>391</v>
      </c>
      <c r="G334" s="3">
        <f>D334-D334*вип</f>
        <v>381.8</v>
      </c>
      <c r="H334" s="3">
        <f>D334-D334*Цена_для_оптовых</f>
        <v>368</v>
      </c>
    </row>
    <row r="335" spans="1:12">
      <c r="A335" s="15">
        <v>9</v>
      </c>
      <c r="B335" s="15">
        <v>20</v>
      </c>
      <c r="C335" s="14" t="s">
        <v>492</v>
      </c>
      <c r="D335" s="1">
        <v>390</v>
      </c>
      <c r="E335" s="150">
        <f>D335-D335*скидка</f>
        <v>351</v>
      </c>
      <c r="F335" s="2">
        <f>D335-D335*опт</f>
        <v>331.5</v>
      </c>
      <c r="G335" s="3">
        <f>D335-D335*вип</f>
        <v>323.7</v>
      </c>
      <c r="H335" s="3">
        <f>D335-D335*Цена_для_оптовых</f>
        <v>312</v>
      </c>
    </row>
    <row r="336" spans="1:12">
      <c r="A336" s="15">
        <v>9</v>
      </c>
      <c r="B336" s="15">
        <v>20</v>
      </c>
      <c r="C336" s="14" t="s">
        <v>513</v>
      </c>
      <c r="D336" s="1">
        <v>380</v>
      </c>
      <c r="E336" s="150">
        <f>D336-D336*скидка</f>
        <v>342</v>
      </c>
      <c r="F336" s="2">
        <f>D336-D336*опт</f>
        <v>323</v>
      </c>
      <c r="G336" s="3">
        <f>D336-D336*вип</f>
        <v>315.39999999999998</v>
      </c>
      <c r="H336" s="3">
        <f>D336-D336*Цена_для_оптовых</f>
        <v>304</v>
      </c>
    </row>
    <row r="337" spans="1:12">
      <c r="A337" s="159">
        <v>9</v>
      </c>
      <c r="B337" s="159">
        <v>20</v>
      </c>
      <c r="C337" s="17" t="s">
        <v>514</v>
      </c>
      <c r="D337" s="151">
        <v>300</v>
      </c>
      <c r="E337" s="150">
        <v>300</v>
      </c>
      <c r="F337" s="164">
        <v>300</v>
      </c>
      <c r="G337" s="165">
        <v>300</v>
      </c>
      <c r="H337" s="165">
        <v>300</v>
      </c>
    </row>
    <row r="338" spans="1:12">
      <c r="A338" s="15">
        <v>12</v>
      </c>
      <c r="B338" s="15">
        <v>20</v>
      </c>
      <c r="C338" s="14" t="s">
        <v>493</v>
      </c>
      <c r="D338" s="1">
        <v>890</v>
      </c>
      <c r="E338" s="150">
        <f>D338-D338*скидка</f>
        <v>801</v>
      </c>
      <c r="F338" s="2">
        <f>D338-D338*опт</f>
        <v>756.5</v>
      </c>
      <c r="G338" s="3">
        <f>D338-D338*вип</f>
        <v>738.7</v>
      </c>
      <c r="H338" s="3">
        <f>D338-D338*Цена_для_оптовых</f>
        <v>712</v>
      </c>
    </row>
    <row r="339" spans="1:12">
      <c r="A339" s="15">
        <v>12</v>
      </c>
      <c r="B339" s="15">
        <v>20</v>
      </c>
      <c r="C339" s="14" t="s">
        <v>493</v>
      </c>
      <c r="D339" s="1">
        <v>620</v>
      </c>
      <c r="E339" s="150">
        <f>D339-D339*скидка</f>
        <v>558</v>
      </c>
      <c r="F339" s="2">
        <f>D339-D339*опт</f>
        <v>527</v>
      </c>
      <c r="G339" s="3">
        <f>D339-D339*вип</f>
        <v>514.6</v>
      </c>
      <c r="H339" s="3">
        <f>D339-D339*Цена_для_оптовых</f>
        <v>496</v>
      </c>
    </row>
    <row r="340" spans="1:12">
      <c r="A340" s="15">
        <v>14</v>
      </c>
      <c r="B340" s="15">
        <v>15</v>
      </c>
      <c r="C340" s="14" t="s">
        <v>364</v>
      </c>
      <c r="D340" s="1">
        <v>2140</v>
      </c>
      <c r="E340" s="150">
        <f>D340-D340*скидка</f>
        <v>1926</v>
      </c>
      <c r="F340" s="2">
        <f>D340-D340*опт</f>
        <v>1819</v>
      </c>
      <c r="G340" s="3">
        <f>D340-D340*вип</f>
        <v>1776.2</v>
      </c>
      <c r="H340" s="3">
        <f>D340-D340*Цена_для_оптовых</f>
        <v>1712</v>
      </c>
    </row>
    <row r="341" spans="1:12">
      <c r="A341" s="15">
        <v>6</v>
      </c>
      <c r="B341" s="15">
        <v>8</v>
      </c>
      <c r="C341" s="14" t="s">
        <v>365</v>
      </c>
      <c r="D341" s="1">
        <v>650</v>
      </c>
      <c r="E341" s="150">
        <f>D341-D341*скидка</f>
        <v>585</v>
      </c>
      <c r="F341" s="2">
        <f>D341-D341*опт</f>
        <v>552.5</v>
      </c>
      <c r="G341" s="3">
        <f>D341-D341*вип</f>
        <v>539.5</v>
      </c>
      <c r="H341" s="3">
        <f>D341-D341*Цена_для_оптовых</f>
        <v>520</v>
      </c>
      <c r="I341" s="162"/>
      <c r="J341" s="162"/>
      <c r="K341" s="162"/>
      <c r="L341" s="94"/>
    </row>
    <row r="342" spans="1:12">
      <c r="A342" s="15">
        <v>14</v>
      </c>
      <c r="B342" s="15">
        <v>13</v>
      </c>
      <c r="C342" s="14" t="s">
        <v>366</v>
      </c>
      <c r="D342" s="1">
        <v>2070</v>
      </c>
      <c r="E342" s="150">
        <f>D342-D342*скидка</f>
        <v>1863</v>
      </c>
      <c r="F342" s="2">
        <f>D342-D342*опт</f>
        <v>1759.5</v>
      </c>
      <c r="G342" s="3">
        <f>D342-D342*вип</f>
        <v>1718.1</v>
      </c>
      <c r="H342" s="3">
        <f>D342-D342*Цена_для_оптовых</f>
        <v>1656</v>
      </c>
      <c r="I342" s="163">
        <v>280</v>
      </c>
      <c r="J342" s="163"/>
      <c r="K342" s="163"/>
      <c r="L342" s="94"/>
    </row>
    <row r="343" spans="1:12">
      <c r="A343" s="15">
        <v>6</v>
      </c>
      <c r="B343" s="15">
        <v>10</v>
      </c>
      <c r="C343" s="14" t="s">
        <v>367</v>
      </c>
      <c r="D343" s="1">
        <v>650</v>
      </c>
      <c r="E343" s="150">
        <f>D343-D343*скидка</f>
        <v>585</v>
      </c>
      <c r="F343" s="2">
        <f>D343-D343*опт</f>
        <v>552.5</v>
      </c>
      <c r="G343" s="3">
        <f>D343-D343*вип</f>
        <v>539.5</v>
      </c>
      <c r="H343" s="3">
        <f>D343-D343*Цена_для_оптовых</f>
        <v>520</v>
      </c>
      <c r="I343" s="162"/>
    </row>
    <row r="344" spans="1:12">
      <c r="A344" s="15">
        <v>6</v>
      </c>
      <c r="B344" s="15">
        <v>8</v>
      </c>
      <c r="C344" s="14" t="s">
        <v>368</v>
      </c>
      <c r="D344" s="1">
        <v>450</v>
      </c>
      <c r="E344" s="150">
        <f>D344-D344*скидка</f>
        <v>405</v>
      </c>
      <c r="F344" s="2">
        <f>D344-D344*опт</f>
        <v>382.5</v>
      </c>
      <c r="G344" s="3">
        <f>D344-D344*вип</f>
        <v>373.5</v>
      </c>
      <c r="H344" s="3">
        <f>D344-D344*Цена_для_оптовых</f>
        <v>360</v>
      </c>
    </row>
    <row r="345" spans="1:12">
      <c r="A345" s="15">
        <v>9</v>
      </c>
      <c r="B345" s="15" t="s">
        <v>21</v>
      </c>
      <c r="C345" s="14" t="s">
        <v>405</v>
      </c>
      <c r="D345" s="1" t="s">
        <v>439</v>
      </c>
      <c r="E345" s="150">
        <f>D345-D345*скидка</f>
        <v>801</v>
      </c>
      <c r="F345" s="2">
        <f>D345-D345*опт</f>
        <v>756.5</v>
      </c>
      <c r="G345" s="3">
        <f>D345-D345*вип</f>
        <v>738.7</v>
      </c>
      <c r="H345" s="3">
        <f>D345-D345*Цена_для_оптовых</f>
        <v>712</v>
      </c>
    </row>
    <row r="346" spans="1:12">
      <c r="A346" s="15">
        <v>6</v>
      </c>
      <c r="B346" s="15">
        <v>8</v>
      </c>
      <c r="C346" s="14" t="s">
        <v>369</v>
      </c>
      <c r="D346" s="1">
        <v>650</v>
      </c>
      <c r="E346" s="150">
        <f>D346-D346*скидка</f>
        <v>585</v>
      </c>
      <c r="F346" s="2">
        <f>D346-D346*опт</f>
        <v>552.5</v>
      </c>
      <c r="G346" s="3">
        <f>D346-D346*вип</f>
        <v>539.5</v>
      </c>
      <c r="H346" s="3">
        <f>D346-D346*Цена_для_оптовых</f>
        <v>520</v>
      </c>
    </row>
    <row r="347" spans="1:12">
      <c r="A347" s="15">
        <v>6</v>
      </c>
      <c r="B347" s="15">
        <v>8</v>
      </c>
      <c r="C347" s="14" t="s">
        <v>370</v>
      </c>
      <c r="D347" s="1">
        <v>650</v>
      </c>
      <c r="E347" s="150">
        <f>D347-D347*скидка</f>
        <v>585</v>
      </c>
      <c r="F347" s="2">
        <f>D347-D347*опт</f>
        <v>552.5</v>
      </c>
      <c r="G347" s="3">
        <f>D347-D347*вип</f>
        <v>539.5</v>
      </c>
      <c r="H347" s="3">
        <f>D347-D347*Цена_для_оптовых</f>
        <v>520</v>
      </c>
    </row>
    <row r="348" spans="1:12">
      <c r="A348" s="15">
        <v>7</v>
      </c>
      <c r="B348" s="15">
        <v>8</v>
      </c>
      <c r="C348" s="14" t="s">
        <v>406</v>
      </c>
      <c r="D348" s="1">
        <v>730</v>
      </c>
      <c r="E348" s="150">
        <f>D348-D348*скидка</f>
        <v>657</v>
      </c>
      <c r="F348" s="2">
        <f>D348-D348*опт</f>
        <v>620.5</v>
      </c>
      <c r="G348" s="3">
        <f>D348-D348*вип</f>
        <v>605.9</v>
      </c>
      <c r="H348" s="3">
        <f>D348-D348*Цена_для_оптовых</f>
        <v>584</v>
      </c>
    </row>
    <row r="349" spans="1:12">
      <c r="A349" s="15">
        <v>6</v>
      </c>
      <c r="B349" s="15">
        <v>8</v>
      </c>
      <c r="C349" s="14" t="s">
        <v>371</v>
      </c>
      <c r="D349" s="1">
        <v>970</v>
      </c>
      <c r="E349" s="150">
        <f>D349-D349*скидка</f>
        <v>873</v>
      </c>
      <c r="F349" s="2">
        <f>D349-D349*опт</f>
        <v>824.5</v>
      </c>
      <c r="G349" s="3">
        <f>D349-D349*вип</f>
        <v>805.1</v>
      </c>
      <c r="H349" s="3">
        <f>D349-D349*Цена_для_оптовых</f>
        <v>776</v>
      </c>
    </row>
    <row r="350" spans="1:12">
      <c r="A350" s="15">
        <v>6</v>
      </c>
      <c r="B350" s="16">
        <v>18</v>
      </c>
      <c r="C350" s="14" t="s">
        <v>323</v>
      </c>
      <c r="D350" s="1">
        <v>490</v>
      </c>
      <c r="E350" s="150">
        <f>D350-D350*скидка</f>
        <v>441</v>
      </c>
      <c r="F350" s="2">
        <f>D350-D350*опт</f>
        <v>416.5</v>
      </c>
      <c r="G350" s="3">
        <f>D350-D350*вип</f>
        <v>406.7</v>
      </c>
      <c r="H350" s="3">
        <f>D350-D350*Цена_для_оптовых</f>
        <v>392</v>
      </c>
    </row>
    <row r="351" spans="1:12">
      <c r="A351" s="15">
        <v>16</v>
      </c>
      <c r="B351" s="15">
        <v>30</v>
      </c>
      <c r="C351" s="14" t="s">
        <v>372</v>
      </c>
      <c r="D351" s="1">
        <v>2990</v>
      </c>
      <c r="E351" s="150">
        <f>D351-D351*скидка</f>
        <v>2691</v>
      </c>
      <c r="F351" s="2">
        <f>D351-D351*опт</f>
        <v>2541.5</v>
      </c>
      <c r="G351" s="3">
        <f>D351-D351*вип</f>
        <v>2481.6999999999998</v>
      </c>
      <c r="H351" s="3">
        <f>D351-D351*Цена_для_оптовых</f>
        <v>2392</v>
      </c>
    </row>
    <row r="352" spans="1:12">
      <c r="A352" s="15">
        <v>6</v>
      </c>
      <c r="B352" s="15">
        <v>8</v>
      </c>
      <c r="C352" s="14" t="s">
        <v>373</v>
      </c>
      <c r="D352" s="1">
        <v>690</v>
      </c>
      <c r="E352" s="150">
        <f>D352-D352*скидка</f>
        <v>621</v>
      </c>
      <c r="F352" s="2">
        <f>D352-D352*опт</f>
        <v>586.5</v>
      </c>
      <c r="G352" s="3">
        <f>D352-D352*вип</f>
        <v>572.70000000000005</v>
      </c>
      <c r="H352" s="3">
        <f>D352-D352*Цена_для_оптовых</f>
        <v>552</v>
      </c>
    </row>
    <row r="353" spans="1:12">
      <c r="A353" s="6">
        <v>17</v>
      </c>
      <c r="B353" s="7">
        <v>70</v>
      </c>
      <c r="C353" s="19" t="s">
        <v>46</v>
      </c>
      <c r="D353" s="1">
        <v>1850</v>
      </c>
      <c r="E353" s="150">
        <f>D353-D353*скидка</f>
        <v>1665</v>
      </c>
      <c r="F353" s="2">
        <f>D353-D353*опт</f>
        <v>1572.5</v>
      </c>
      <c r="G353" s="3">
        <f>D353-D353*вип</f>
        <v>1535.5</v>
      </c>
      <c r="H353" s="3">
        <f>D353-D353*Цена_для_оптовых</f>
        <v>1480</v>
      </c>
    </row>
    <row r="354" spans="1:12">
      <c r="A354" s="15">
        <v>6</v>
      </c>
      <c r="B354" s="15">
        <v>8</v>
      </c>
      <c r="C354" s="14" t="s">
        <v>374</v>
      </c>
      <c r="D354" s="1">
        <v>450</v>
      </c>
      <c r="E354" s="150">
        <f>D354-D354*скидка</f>
        <v>405</v>
      </c>
      <c r="F354" s="2">
        <f>D354-D354*опт</f>
        <v>382.5</v>
      </c>
      <c r="G354" s="3">
        <f>D354-D354*вип</f>
        <v>373.5</v>
      </c>
      <c r="H354" s="3">
        <f>D354-D354*Цена_для_оптовых</f>
        <v>360</v>
      </c>
    </row>
    <row r="355" spans="1:12">
      <c r="A355" s="15">
        <v>7</v>
      </c>
      <c r="B355" s="15" t="s">
        <v>425</v>
      </c>
      <c r="C355" s="14" t="s">
        <v>375</v>
      </c>
      <c r="D355" s="1" t="s">
        <v>440</v>
      </c>
      <c r="E355" s="150">
        <f>D355-D355*скидка</f>
        <v>1242</v>
      </c>
      <c r="F355" s="2">
        <f>D355-D355*опт</f>
        <v>1173</v>
      </c>
      <c r="G355" s="3">
        <f>D355-D355*вип</f>
        <v>1145.4000000000001</v>
      </c>
      <c r="H355" s="3">
        <f>D355-D355*Цена_для_оптовых</f>
        <v>1104</v>
      </c>
    </row>
    <row r="356" spans="1:12">
      <c r="A356" s="15">
        <v>6</v>
      </c>
      <c r="B356" s="15">
        <v>8</v>
      </c>
      <c r="C356" s="14" t="s">
        <v>375</v>
      </c>
      <c r="D356" s="1">
        <v>760</v>
      </c>
      <c r="E356" s="150">
        <f>D356-D356*скидка</f>
        <v>684</v>
      </c>
      <c r="F356" s="2">
        <f>D356-D356*опт</f>
        <v>646</v>
      </c>
      <c r="G356" s="3">
        <f>D356-D356*вип</f>
        <v>630.79999999999995</v>
      </c>
      <c r="H356" s="3">
        <f>D356-D356*Цена_для_оптовых</f>
        <v>608</v>
      </c>
    </row>
    <row r="357" spans="1:12">
      <c r="A357" s="15">
        <v>15</v>
      </c>
      <c r="B357" s="15">
        <v>16</v>
      </c>
      <c r="C357" s="14" t="s">
        <v>376</v>
      </c>
      <c r="D357" s="1">
        <v>3420</v>
      </c>
      <c r="E357" s="150">
        <f>D357-D357*скидка</f>
        <v>3078</v>
      </c>
      <c r="F357" s="2">
        <f>D357-D357*опт</f>
        <v>2907</v>
      </c>
      <c r="G357" s="3">
        <f>D357-D357*вип</f>
        <v>2838.6</v>
      </c>
      <c r="H357" s="3">
        <f>D357-D357*Цена_для_оптовых</f>
        <v>2736</v>
      </c>
    </row>
    <row r="358" spans="1:12">
      <c r="A358" s="143">
        <v>9</v>
      </c>
      <c r="B358" s="144">
        <v>10</v>
      </c>
      <c r="C358" s="14" t="s">
        <v>47</v>
      </c>
      <c r="D358" s="49">
        <v>355</v>
      </c>
      <c r="E358" s="150">
        <f>D358-D358*скидка</f>
        <v>319.5</v>
      </c>
      <c r="F358" s="2">
        <f>D358-D358*опт</f>
        <v>301.75</v>
      </c>
      <c r="G358" s="3">
        <f>D358-D358*вип</f>
        <v>294.64999999999998</v>
      </c>
      <c r="H358" s="3">
        <f>D358-D358*Цена_для_оптовых</f>
        <v>284</v>
      </c>
    </row>
    <row r="359" spans="1:12">
      <c r="A359" s="8">
        <v>27</v>
      </c>
      <c r="B359" s="9">
        <v>25</v>
      </c>
      <c r="C359" s="19" t="s">
        <v>47</v>
      </c>
      <c r="D359" s="1">
        <v>5760</v>
      </c>
      <c r="E359" s="150">
        <f>D359-D359*скидка</f>
        <v>5184</v>
      </c>
      <c r="F359" s="2">
        <f>D359-D359*опт</f>
        <v>4896</v>
      </c>
      <c r="G359" s="3">
        <f>D359-D359*вип</f>
        <v>4780.8</v>
      </c>
      <c r="H359" s="3">
        <f>D359-D359*Цена_для_оптовых</f>
        <v>4608</v>
      </c>
      <c r="I359" s="100"/>
      <c r="J359" s="100"/>
      <c r="K359" s="100"/>
      <c r="L359" s="99"/>
    </row>
    <row r="360" spans="1:12">
      <c r="A360" s="15">
        <v>15</v>
      </c>
      <c r="B360" s="16">
        <v>18</v>
      </c>
      <c r="C360" s="14" t="s">
        <v>324</v>
      </c>
      <c r="D360" s="1">
        <v>830</v>
      </c>
      <c r="E360" s="150">
        <f>D360-D360*скидка</f>
        <v>747</v>
      </c>
      <c r="F360" s="2">
        <f>D360-D360*опт</f>
        <v>705.5</v>
      </c>
      <c r="G360" s="3">
        <f>D360-D360*вип</f>
        <v>688.9</v>
      </c>
      <c r="H360" s="3">
        <f>D360-D360*Цена_для_оптовых</f>
        <v>664</v>
      </c>
    </row>
    <row r="361" spans="1:12" s="100" customFormat="1">
      <c r="A361" s="15">
        <v>9</v>
      </c>
      <c r="B361" s="15">
        <v>10</v>
      </c>
      <c r="C361" s="14" t="s">
        <v>48</v>
      </c>
      <c r="D361" s="1">
        <v>480</v>
      </c>
      <c r="E361" s="150">
        <f>D361-D361*скидка</f>
        <v>432</v>
      </c>
      <c r="F361" s="2">
        <f>D361-D361*опт</f>
        <v>408</v>
      </c>
      <c r="G361" s="3">
        <f>D361-D361*вип</f>
        <v>398.4</v>
      </c>
      <c r="H361" s="3">
        <f>D361-D361*Цена_для_оптовых</f>
        <v>384</v>
      </c>
      <c r="I361" s="75"/>
      <c r="J361" s="75"/>
      <c r="K361" s="75"/>
      <c r="L361" s="68"/>
    </row>
    <row r="362" spans="1:12">
      <c r="A362" s="15">
        <v>6</v>
      </c>
      <c r="B362" s="15">
        <v>8</v>
      </c>
      <c r="C362" s="14" t="s">
        <v>48</v>
      </c>
      <c r="D362" s="1">
        <v>360</v>
      </c>
      <c r="E362" s="150">
        <f>D362-D362*скидка</f>
        <v>324</v>
      </c>
      <c r="F362" s="2">
        <f>D362-D362*опт</f>
        <v>306</v>
      </c>
      <c r="G362" s="3">
        <f>D362-D362*вип</f>
        <v>298.8</v>
      </c>
      <c r="H362" s="3">
        <f>D362-D362*Цена_для_оптовых</f>
        <v>288</v>
      </c>
    </row>
    <row r="363" spans="1:12">
      <c r="A363" s="6">
        <v>11</v>
      </c>
      <c r="B363" s="7">
        <v>15</v>
      </c>
      <c r="C363" s="160" t="s">
        <v>48</v>
      </c>
      <c r="D363" s="1">
        <v>750</v>
      </c>
      <c r="E363" s="150">
        <f>D363-D363*скидка</f>
        <v>675</v>
      </c>
      <c r="F363" s="2">
        <f>D363-D363*опт</f>
        <v>637.5</v>
      </c>
      <c r="G363" s="3">
        <f>D363-D363*вип</f>
        <v>622.5</v>
      </c>
      <c r="H363" s="3">
        <f>D363-D363*Цена_для_оптовых</f>
        <v>600</v>
      </c>
    </row>
    <row r="364" spans="1:12">
      <c r="A364" s="15">
        <v>6</v>
      </c>
      <c r="B364" s="16">
        <v>8</v>
      </c>
      <c r="C364" s="14" t="s">
        <v>48</v>
      </c>
      <c r="D364" s="1">
        <v>220</v>
      </c>
      <c r="E364" s="150">
        <f>D364-D364*скидка</f>
        <v>198</v>
      </c>
      <c r="F364" s="2">
        <f>D364-D364*опт</f>
        <v>187</v>
      </c>
      <c r="G364" s="3">
        <f>D364-D364*вип</f>
        <v>182.6</v>
      </c>
      <c r="H364" s="3">
        <f>D364-D364*Цена_для_оптовых</f>
        <v>176</v>
      </c>
    </row>
    <row r="365" spans="1:12">
      <c r="A365" s="15">
        <v>11</v>
      </c>
      <c r="B365" s="16">
        <v>15</v>
      </c>
      <c r="C365" s="14" t="s">
        <v>48</v>
      </c>
      <c r="D365" s="1">
        <v>570</v>
      </c>
      <c r="E365" s="150">
        <f>D365-D365*скидка</f>
        <v>513</v>
      </c>
      <c r="F365" s="2">
        <f>D365-D365*опт</f>
        <v>484.5</v>
      </c>
      <c r="G365" s="3">
        <f>D365-D365*вип</f>
        <v>473.1</v>
      </c>
      <c r="H365" s="3">
        <f>D365-D365*Цена_для_оптовых</f>
        <v>456</v>
      </c>
    </row>
    <row r="366" spans="1:12">
      <c r="A366" s="8">
        <v>11</v>
      </c>
      <c r="B366" s="9">
        <v>15</v>
      </c>
      <c r="C366" s="19" t="s">
        <v>48</v>
      </c>
      <c r="D366" s="1">
        <v>690</v>
      </c>
      <c r="E366" s="150">
        <f>D366-D366*скидка</f>
        <v>621</v>
      </c>
      <c r="F366" s="2">
        <f>D366-D366*опт</f>
        <v>586.5</v>
      </c>
      <c r="G366" s="3">
        <f>D366-D366*вип</f>
        <v>572.70000000000005</v>
      </c>
      <c r="H366" s="3">
        <f>D366-D366*Цена_для_оптовых</f>
        <v>552</v>
      </c>
      <c r="I366" s="162"/>
      <c r="J366" s="162"/>
      <c r="K366" s="162"/>
      <c r="L366" s="94"/>
    </row>
    <row r="367" spans="1:12">
      <c r="A367" s="16">
        <v>11</v>
      </c>
      <c r="B367" s="16">
        <v>12</v>
      </c>
      <c r="C367" s="51" t="s">
        <v>49</v>
      </c>
      <c r="D367" s="49">
        <v>1190</v>
      </c>
      <c r="E367" s="150">
        <f>D367-D367*скидка</f>
        <v>1071</v>
      </c>
      <c r="F367" s="2">
        <f>D367-D367*опт</f>
        <v>1011.5</v>
      </c>
      <c r="G367" s="3">
        <f>D367-D367*вип</f>
        <v>987.7</v>
      </c>
      <c r="H367" s="3">
        <f>D367-D367*Цена_для_оптовых</f>
        <v>952</v>
      </c>
      <c r="I367" s="162"/>
      <c r="J367" s="162"/>
      <c r="K367" s="162"/>
      <c r="L367" s="94"/>
    </row>
    <row r="368" spans="1:12">
      <c r="A368" s="15">
        <v>6</v>
      </c>
      <c r="B368" s="15">
        <v>8</v>
      </c>
      <c r="C368" s="19" t="s">
        <v>49</v>
      </c>
      <c r="D368" s="1">
        <v>760</v>
      </c>
      <c r="E368" s="150">
        <f>D368-D368*скидка</f>
        <v>684</v>
      </c>
      <c r="F368" s="2">
        <f>D368-D368*опт</f>
        <v>646</v>
      </c>
      <c r="G368" s="3">
        <f>D368-D368*вип</f>
        <v>630.79999999999995</v>
      </c>
      <c r="H368" s="3">
        <f>D368-D368*Цена_для_оптовых</f>
        <v>608</v>
      </c>
    </row>
    <row r="369" spans="1:8">
      <c r="A369" s="15">
        <v>12</v>
      </c>
      <c r="B369" s="15">
        <v>50</v>
      </c>
      <c r="C369" s="14" t="s">
        <v>578</v>
      </c>
      <c r="D369" s="1">
        <v>1470</v>
      </c>
      <c r="E369" s="150">
        <f>D369-D369*скидка</f>
        <v>1323</v>
      </c>
      <c r="F369" s="2">
        <f>D369-D369*опт</f>
        <v>1249.5</v>
      </c>
      <c r="G369" s="3">
        <f>D369-D369*вип</f>
        <v>1220.0999999999999</v>
      </c>
      <c r="H369" s="3">
        <f>D369-D369*Цена_для_оптовых</f>
        <v>1176</v>
      </c>
    </row>
    <row r="370" spans="1:8">
      <c r="A370" s="15">
        <v>17</v>
      </c>
      <c r="B370" s="15">
        <v>73</v>
      </c>
      <c r="C370" s="14" t="s">
        <v>476</v>
      </c>
      <c r="D370" s="1">
        <v>4300</v>
      </c>
      <c r="E370" s="150">
        <f>D370-D370*скидка</f>
        <v>3870</v>
      </c>
      <c r="F370" s="2">
        <f>D370-D370*опт</f>
        <v>3655</v>
      </c>
      <c r="G370" s="3">
        <f>D370-D370*вип</f>
        <v>3569</v>
      </c>
      <c r="H370" s="3">
        <f>D370-D370*Цена_для_оптовых</f>
        <v>3440</v>
      </c>
    </row>
    <row r="371" spans="1:8">
      <c r="A371" s="15">
        <v>10</v>
      </c>
      <c r="B371" s="15">
        <v>12</v>
      </c>
      <c r="C371" s="14" t="s">
        <v>377</v>
      </c>
      <c r="D371" s="1">
        <v>990</v>
      </c>
      <c r="E371" s="150">
        <f>D371-D371*скидка</f>
        <v>891</v>
      </c>
      <c r="F371" s="2">
        <f>D371-D371*опт</f>
        <v>841.5</v>
      </c>
      <c r="G371" s="3">
        <f>D371-D371*вип</f>
        <v>821.7</v>
      </c>
      <c r="H371" s="3">
        <f>D371-D371*Цена_для_оптовых</f>
        <v>792</v>
      </c>
    </row>
    <row r="372" spans="1:8">
      <c r="A372" s="15">
        <v>9</v>
      </c>
      <c r="B372" s="15">
        <v>12</v>
      </c>
      <c r="C372" s="14" t="s">
        <v>407</v>
      </c>
      <c r="D372" s="1">
        <v>380</v>
      </c>
      <c r="E372" s="150">
        <f>D372-D372*скидка</f>
        <v>342</v>
      </c>
      <c r="F372" s="2">
        <f>D372-D372*опт</f>
        <v>323</v>
      </c>
      <c r="G372" s="3">
        <f>D372-D372*вип</f>
        <v>315.39999999999998</v>
      </c>
      <c r="H372" s="3">
        <f>D372-D372*Цена_для_оптовых</f>
        <v>304</v>
      </c>
    </row>
    <row r="373" spans="1:8">
      <c r="A373" s="15">
        <v>6</v>
      </c>
      <c r="B373" s="15">
        <v>12</v>
      </c>
      <c r="C373" s="14" t="s">
        <v>408</v>
      </c>
      <c r="D373" s="1">
        <v>290</v>
      </c>
      <c r="E373" s="150">
        <f>D373-D373*скидка</f>
        <v>261</v>
      </c>
      <c r="F373" s="2">
        <f>D373-D373*опт</f>
        <v>246.5</v>
      </c>
      <c r="G373" s="3">
        <f>D373-D373*вип</f>
        <v>240.7</v>
      </c>
      <c r="H373" s="3">
        <f>D373-D373*Цена_для_оптовых</f>
        <v>232</v>
      </c>
    </row>
    <row r="374" spans="1:8">
      <c r="A374" s="15">
        <v>11</v>
      </c>
      <c r="B374" s="15">
        <v>15</v>
      </c>
      <c r="C374" s="14" t="s">
        <v>409</v>
      </c>
      <c r="D374" s="1">
        <v>690</v>
      </c>
      <c r="E374" s="150">
        <f>D374-D374*скидка</f>
        <v>621</v>
      </c>
      <c r="F374" s="2">
        <f>D374-D374*опт</f>
        <v>586.5</v>
      </c>
      <c r="G374" s="3">
        <f>D374-D374*вип</f>
        <v>572.70000000000005</v>
      </c>
      <c r="H374" s="3">
        <f>D374-D374*Цена_для_оптовых</f>
        <v>552</v>
      </c>
    </row>
    <row r="375" spans="1:8">
      <c r="A375" s="15">
        <v>11</v>
      </c>
      <c r="B375" s="16">
        <v>12</v>
      </c>
      <c r="C375" s="14" t="s">
        <v>325</v>
      </c>
      <c r="D375" s="1">
        <v>490</v>
      </c>
      <c r="E375" s="150">
        <f>D375-D375*скидка</f>
        <v>441</v>
      </c>
      <c r="F375" s="2">
        <f>D375-D375*опт</f>
        <v>416.5</v>
      </c>
      <c r="G375" s="3">
        <f>D375-D375*вип</f>
        <v>406.7</v>
      </c>
      <c r="H375" s="3">
        <f>D375-D375*Цена_для_оптовых</f>
        <v>392</v>
      </c>
    </row>
    <row r="376" spans="1:8">
      <c r="A376" s="15">
        <v>6</v>
      </c>
      <c r="B376" s="16">
        <v>8</v>
      </c>
      <c r="C376" s="14" t="s">
        <v>50</v>
      </c>
      <c r="D376" s="1">
        <v>190</v>
      </c>
      <c r="E376" s="150">
        <f>D376-D376*скидка</f>
        <v>171</v>
      </c>
      <c r="F376" s="2">
        <f>D376-D376*опт</f>
        <v>161.5</v>
      </c>
      <c r="G376" s="3">
        <f>D376-D376*вип</f>
        <v>157.69999999999999</v>
      </c>
      <c r="H376" s="3">
        <f>D376-D376*Цена_для_оптовых</f>
        <v>152</v>
      </c>
    </row>
    <row r="377" spans="1:8">
      <c r="A377" s="15">
        <v>21</v>
      </c>
      <c r="B377" s="15">
        <v>125</v>
      </c>
      <c r="C377" s="14" t="s">
        <v>579</v>
      </c>
      <c r="D377" s="1">
        <v>3470</v>
      </c>
      <c r="E377" s="150">
        <f>D377-D377*скидка</f>
        <v>3123</v>
      </c>
      <c r="F377" s="2">
        <f>D377-D377*опт</f>
        <v>2949.5</v>
      </c>
      <c r="G377" s="3">
        <f>D377-D377*вип</f>
        <v>2880.1</v>
      </c>
      <c r="H377" s="3">
        <f>D377-D377*Цена_для_оптовых</f>
        <v>2776</v>
      </c>
    </row>
    <row r="378" spans="1:8" ht="12" customHeight="1">
      <c r="A378" s="15">
        <v>24</v>
      </c>
      <c r="B378" s="15">
        <v>125</v>
      </c>
      <c r="C378" s="14" t="s">
        <v>580</v>
      </c>
      <c r="D378" s="1">
        <v>5550</v>
      </c>
      <c r="E378" s="150">
        <f>D378-D378*скидка</f>
        <v>4995</v>
      </c>
      <c r="F378" s="2">
        <f>D378-D378*опт</f>
        <v>4717.5</v>
      </c>
      <c r="G378" s="3">
        <f>D378-D378*вип</f>
        <v>4606.5</v>
      </c>
      <c r="H378" s="3">
        <f>D378-D378*Цена_для_оптовых</f>
        <v>4440</v>
      </c>
    </row>
    <row r="379" spans="1:8">
      <c r="A379" s="15">
        <v>21</v>
      </c>
      <c r="B379" s="15">
        <v>100</v>
      </c>
      <c r="C379" s="14" t="s">
        <v>580</v>
      </c>
      <c r="D379" s="1">
        <v>4290</v>
      </c>
      <c r="E379" s="150">
        <f>D379-D379*скидка</f>
        <v>3861</v>
      </c>
      <c r="F379" s="2">
        <f>D379-D379*опт</f>
        <v>3646.5</v>
      </c>
      <c r="G379" s="3">
        <f>D379-D379*вип</f>
        <v>3560.7</v>
      </c>
      <c r="H379" s="3">
        <f>D379-D379*Цена_для_оптовых</f>
        <v>3432</v>
      </c>
    </row>
    <row r="380" spans="1:8">
      <c r="A380" s="15">
        <v>19</v>
      </c>
      <c r="B380" s="15">
        <v>90</v>
      </c>
      <c r="C380" s="14" t="s">
        <v>581</v>
      </c>
      <c r="D380" s="1">
        <v>5630</v>
      </c>
      <c r="E380" s="150">
        <f>D380-D380*скидка</f>
        <v>5067</v>
      </c>
      <c r="F380" s="2">
        <f>D380-D380*опт</f>
        <v>4785.5</v>
      </c>
      <c r="G380" s="3">
        <f>D380-D380*вип</f>
        <v>4672.8999999999996</v>
      </c>
      <c r="H380" s="3">
        <f>D380-D380*Цена_для_оптовых</f>
        <v>4504</v>
      </c>
    </row>
    <row r="381" spans="1:8" hidden="1">
      <c r="A381" s="107" t="s">
        <v>51</v>
      </c>
      <c r="B381" s="107" t="s">
        <v>52</v>
      </c>
      <c r="C381" s="112" t="s">
        <v>53</v>
      </c>
      <c r="D381" s="22">
        <v>4300</v>
      </c>
      <c r="E381" s="152">
        <f>D381*0.9</f>
        <v>3870</v>
      </c>
      <c r="F381" s="2">
        <f t="shared" ref="F381:F384" si="0">D381*0.9</f>
        <v>3870</v>
      </c>
      <c r="G381" s="3">
        <f t="shared" ref="G381:G384" si="1">D381*0.9</f>
        <v>3870</v>
      </c>
      <c r="H381" s="3">
        <f t="shared" ref="H381:H426" si="2">D381*0.9</f>
        <v>3870</v>
      </c>
    </row>
    <row r="382" spans="1:8" hidden="1">
      <c r="A382" s="107" t="s">
        <v>54</v>
      </c>
      <c r="B382" s="107" t="s">
        <v>52</v>
      </c>
      <c r="C382" s="112" t="s">
        <v>53</v>
      </c>
      <c r="D382" s="22">
        <v>890</v>
      </c>
      <c r="E382" s="152">
        <f>D382*0.9</f>
        <v>801</v>
      </c>
      <c r="F382" s="2">
        <f t="shared" si="0"/>
        <v>801</v>
      </c>
      <c r="G382" s="3">
        <f t="shared" si="1"/>
        <v>801</v>
      </c>
      <c r="H382" s="3">
        <f t="shared" si="2"/>
        <v>801</v>
      </c>
    </row>
    <row r="383" spans="1:8" hidden="1">
      <c r="A383" s="107" t="s">
        <v>55</v>
      </c>
      <c r="B383" s="111" t="s">
        <v>56</v>
      </c>
      <c r="C383" s="112" t="s">
        <v>53</v>
      </c>
      <c r="D383" s="22">
        <v>1450</v>
      </c>
      <c r="E383" s="152">
        <f>D383*0.9</f>
        <v>1305</v>
      </c>
      <c r="F383" s="2">
        <f t="shared" si="0"/>
        <v>1305</v>
      </c>
      <c r="G383" s="3">
        <f t="shared" si="1"/>
        <v>1305</v>
      </c>
      <c r="H383" s="3">
        <f t="shared" si="2"/>
        <v>1305</v>
      </c>
    </row>
    <row r="384" spans="1:8" hidden="1">
      <c r="A384" s="107" t="s">
        <v>55</v>
      </c>
      <c r="B384" s="111" t="s">
        <v>56</v>
      </c>
      <c r="C384" s="112" t="s">
        <v>57</v>
      </c>
      <c r="D384" s="22">
        <v>1580</v>
      </c>
      <c r="E384" s="152">
        <f>D384*0.9</f>
        <v>1422</v>
      </c>
      <c r="F384" s="2">
        <f t="shared" si="0"/>
        <v>1422</v>
      </c>
      <c r="G384" s="3">
        <f t="shared" si="1"/>
        <v>1422</v>
      </c>
      <c r="H384" s="3">
        <f t="shared" si="2"/>
        <v>1422</v>
      </c>
    </row>
    <row r="385" spans="1:12" hidden="1">
      <c r="A385" s="8">
        <v>9</v>
      </c>
      <c r="B385" s="9">
        <v>12</v>
      </c>
      <c r="C385" s="110" t="s">
        <v>58</v>
      </c>
      <c r="D385" s="22">
        <v>470</v>
      </c>
      <c r="E385" s="150">
        <f>D385-D385*скидка</f>
        <v>423</v>
      </c>
      <c r="F385" s="2">
        <f>D385-D385*опт</f>
        <v>399.5</v>
      </c>
      <c r="G385" s="3">
        <f>D385-D385*вип</f>
        <v>390.1</v>
      </c>
      <c r="H385" s="31">
        <f t="shared" si="2"/>
        <v>423</v>
      </c>
    </row>
    <row r="386" spans="1:12" hidden="1">
      <c r="A386" s="113" t="s">
        <v>59</v>
      </c>
      <c r="B386" s="113" t="s">
        <v>18</v>
      </c>
      <c r="C386" s="114" t="s">
        <v>58</v>
      </c>
      <c r="D386" s="22">
        <v>510</v>
      </c>
      <c r="E386" s="151">
        <f t="shared" ref="E386:E413" si="3">D386*0.9</f>
        <v>459</v>
      </c>
      <c r="F386" s="32">
        <f t="shared" ref="F386:F413" si="4">D386*0.9</f>
        <v>459</v>
      </c>
      <c r="G386" s="31">
        <f t="shared" ref="G386:G413" si="5">D386*0.9</f>
        <v>459</v>
      </c>
      <c r="H386" s="31">
        <f t="shared" si="2"/>
        <v>459</v>
      </c>
    </row>
    <row r="387" spans="1:12" hidden="1">
      <c r="A387" s="107" t="s">
        <v>55</v>
      </c>
      <c r="B387" s="111" t="s">
        <v>56</v>
      </c>
      <c r="C387" s="112" t="s">
        <v>58</v>
      </c>
      <c r="D387" s="22">
        <v>1450</v>
      </c>
      <c r="E387" s="152">
        <f t="shared" si="3"/>
        <v>1305</v>
      </c>
      <c r="F387" s="2">
        <f t="shared" si="4"/>
        <v>1305</v>
      </c>
      <c r="G387" s="3">
        <f t="shared" si="5"/>
        <v>1305</v>
      </c>
      <c r="H387" s="3">
        <f t="shared" si="2"/>
        <v>1305</v>
      </c>
    </row>
    <row r="388" spans="1:12" hidden="1">
      <c r="A388" s="113" t="s">
        <v>61</v>
      </c>
      <c r="B388" s="113" t="s">
        <v>19</v>
      </c>
      <c r="C388" s="114" t="s">
        <v>62</v>
      </c>
      <c r="D388" s="22">
        <v>1620</v>
      </c>
      <c r="E388" s="151">
        <f t="shared" si="3"/>
        <v>1458</v>
      </c>
      <c r="F388" s="32">
        <f t="shared" si="4"/>
        <v>1458</v>
      </c>
      <c r="G388" s="31">
        <f t="shared" si="5"/>
        <v>1458</v>
      </c>
      <c r="H388" s="31">
        <f t="shared" si="2"/>
        <v>1458</v>
      </c>
    </row>
    <row r="389" spans="1:12" hidden="1">
      <c r="A389" s="107" t="s">
        <v>55</v>
      </c>
      <c r="B389" s="111" t="s">
        <v>63</v>
      </c>
      <c r="C389" s="112" t="s">
        <v>64</v>
      </c>
      <c r="D389" s="22">
        <v>1550</v>
      </c>
      <c r="E389" s="152">
        <f t="shared" si="3"/>
        <v>1395</v>
      </c>
      <c r="F389" s="2">
        <f t="shared" si="4"/>
        <v>1395</v>
      </c>
      <c r="G389" s="3">
        <f t="shared" si="5"/>
        <v>1395</v>
      </c>
      <c r="H389" s="3">
        <f t="shared" si="2"/>
        <v>1395</v>
      </c>
    </row>
    <row r="390" spans="1:12" hidden="1">
      <c r="A390" s="107" t="s">
        <v>54</v>
      </c>
      <c r="B390" s="111" t="s">
        <v>52</v>
      </c>
      <c r="C390" s="112" t="s">
        <v>65</v>
      </c>
      <c r="D390" s="22">
        <v>890</v>
      </c>
      <c r="E390" s="152">
        <f t="shared" si="3"/>
        <v>801</v>
      </c>
      <c r="F390" s="2">
        <f t="shared" si="4"/>
        <v>801</v>
      </c>
      <c r="G390" s="3">
        <f t="shared" si="5"/>
        <v>801</v>
      </c>
      <c r="H390" s="3">
        <f t="shared" si="2"/>
        <v>801</v>
      </c>
    </row>
    <row r="391" spans="1:12" hidden="1">
      <c r="A391" s="107" t="s">
        <v>55</v>
      </c>
      <c r="B391" s="111" t="s">
        <v>56</v>
      </c>
      <c r="C391" s="112" t="s">
        <v>65</v>
      </c>
      <c r="D391" s="22">
        <v>1500</v>
      </c>
      <c r="E391" s="152">
        <f t="shared" si="3"/>
        <v>1350</v>
      </c>
      <c r="F391" s="2">
        <f t="shared" si="4"/>
        <v>1350</v>
      </c>
      <c r="G391" s="3">
        <f t="shared" si="5"/>
        <v>1350</v>
      </c>
      <c r="H391" s="3">
        <f t="shared" si="2"/>
        <v>1350</v>
      </c>
    </row>
    <row r="392" spans="1:12" hidden="1">
      <c r="A392" s="107" t="s">
        <v>68</v>
      </c>
      <c r="B392" s="111" t="s">
        <v>52</v>
      </c>
      <c r="C392" s="112" t="s">
        <v>69</v>
      </c>
      <c r="D392" s="22">
        <v>1290</v>
      </c>
      <c r="E392" s="152">
        <f t="shared" si="3"/>
        <v>1161</v>
      </c>
      <c r="F392" s="2">
        <f t="shared" si="4"/>
        <v>1161</v>
      </c>
      <c r="G392" s="3">
        <f t="shared" si="5"/>
        <v>1161</v>
      </c>
      <c r="H392" s="3">
        <f t="shared" si="2"/>
        <v>1161</v>
      </c>
    </row>
    <row r="393" spans="1:12" s="95" customFormat="1" ht="12.6" hidden="1" customHeight="1">
      <c r="A393" s="15">
        <v>13</v>
      </c>
      <c r="B393" s="15">
        <v>50</v>
      </c>
      <c r="C393" s="112" t="s">
        <v>69</v>
      </c>
      <c r="D393" s="1">
        <v>1350</v>
      </c>
      <c r="E393" s="150">
        <f>D393-D393*скидка</f>
        <v>1215</v>
      </c>
      <c r="F393" s="2">
        <f>D393-D393*опт</f>
        <v>1147.5</v>
      </c>
      <c r="G393" s="3">
        <f>D393-D393*вип</f>
        <v>1120.5</v>
      </c>
      <c r="H393" s="3">
        <f>D393-D393*Цена_для_оптовых</f>
        <v>1080</v>
      </c>
      <c r="I393" s="162"/>
      <c r="J393" s="162"/>
      <c r="K393" s="162"/>
      <c r="L393" s="94"/>
    </row>
    <row r="394" spans="1:12" hidden="1">
      <c r="A394" s="107" t="s">
        <v>55</v>
      </c>
      <c r="B394" s="111" t="s">
        <v>70</v>
      </c>
      <c r="C394" s="112" t="s">
        <v>71</v>
      </c>
      <c r="D394" s="22">
        <v>1450</v>
      </c>
      <c r="E394" s="152">
        <f t="shared" si="3"/>
        <v>1305</v>
      </c>
      <c r="F394" s="2">
        <f t="shared" si="4"/>
        <v>1305</v>
      </c>
      <c r="G394" s="3">
        <f t="shared" si="5"/>
        <v>1305</v>
      </c>
      <c r="H394" s="3">
        <f t="shared" si="2"/>
        <v>1305</v>
      </c>
    </row>
    <row r="395" spans="1:12" hidden="1">
      <c r="A395" s="107" t="s">
        <v>68</v>
      </c>
      <c r="B395" s="111" t="s">
        <v>70</v>
      </c>
      <c r="C395" s="112" t="s">
        <v>72</v>
      </c>
      <c r="D395" s="22">
        <v>1690</v>
      </c>
      <c r="E395" s="152">
        <f t="shared" si="3"/>
        <v>1521</v>
      </c>
      <c r="F395" s="2">
        <f t="shared" si="4"/>
        <v>1521</v>
      </c>
      <c r="G395" s="3">
        <f t="shared" si="5"/>
        <v>1521</v>
      </c>
      <c r="H395" s="3">
        <f t="shared" si="2"/>
        <v>1521</v>
      </c>
    </row>
    <row r="396" spans="1:12" ht="12" hidden="1" customHeight="1">
      <c r="A396" s="115" t="s">
        <v>73</v>
      </c>
      <c r="B396" s="116" t="s">
        <v>74</v>
      </c>
      <c r="C396" s="117" t="s">
        <v>75</v>
      </c>
      <c r="D396" s="23">
        <v>1480</v>
      </c>
      <c r="E396" s="152">
        <f t="shared" si="3"/>
        <v>1332</v>
      </c>
      <c r="F396" s="2">
        <f t="shared" si="4"/>
        <v>1332</v>
      </c>
      <c r="G396" s="3">
        <f t="shared" si="5"/>
        <v>1332</v>
      </c>
      <c r="H396" s="3">
        <f t="shared" si="2"/>
        <v>1332</v>
      </c>
    </row>
    <row r="397" spans="1:12" hidden="1">
      <c r="A397" s="115" t="s">
        <v>61</v>
      </c>
      <c r="B397" s="116" t="s">
        <v>61</v>
      </c>
      <c r="C397" s="117" t="s">
        <v>76</v>
      </c>
      <c r="D397" s="23">
        <v>1620</v>
      </c>
      <c r="E397" s="152">
        <f t="shared" si="3"/>
        <v>1458</v>
      </c>
      <c r="F397" s="2">
        <f t="shared" si="4"/>
        <v>1458</v>
      </c>
      <c r="G397" s="3">
        <f t="shared" si="5"/>
        <v>1458</v>
      </c>
      <c r="H397" s="3">
        <f t="shared" si="2"/>
        <v>1458</v>
      </c>
    </row>
    <row r="398" spans="1:12" hidden="1">
      <c r="A398" s="115" t="s">
        <v>61</v>
      </c>
      <c r="B398" s="116" t="s">
        <v>21</v>
      </c>
      <c r="C398" s="117" t="s">
        <v>79</v>
      </c>
      <c r="D398" s="23">
        <v>1620</v>
      </c>
      <c r="E398" s="153">
        <f t="shared" si="3"/>
        <v>1458</v>
      </c>
      <c r="F398" s="33">
        <f t="shared" si="4"/>
        <v>1458</v>
      </c>
      <c r="G398" s="30">
        <f t="shared" si="5"/>
        <v>1458</v>
      </c>
      <c r="H398" s="30">
        <f t="shared" si="2"/>
        <v>1458</v>
      </c>
    </row>
    <row r="399" spans="1:12" hidden="1">
      <c r="A399" s="11">
        <v>26</v>
      </c>
      <c r="B399" s="121">
        <v>60</v>
      </c>
      <c r="C399" s="109" t="s">
        <v>80</v>
      </c>
      <c r="D399" s="20">
        <v>6990</v>
      </c>
      <c r="E399" s="153">
        <f t="shared" si="3"/>
        <v>6291</v>
      </c>
      <c r="F399" s="33">
        <f t="shared" si="4"/>
        <v>6291</v>
      </c>
      <c r="G399" s="30">
        <f t="shared" si="5"/>
        <v>6291</v>
      </c>
      <c r="H399" s="30">
        <f t="shared" si="2"/>
        <v>6291</v>
      </c>
    </row>
    <row r="400" spans="1:12" hidden="1">
      <c r="A400" s="107" t="s">
        <v>55</v>
      </c>
      <c r="B400" s="111" t="s">
        <v>81</v>
      </c>
      <c r="C400" s="112" t="s">
        <v>82</v>
      </c>
      <c r="D400" s="22">
        <v>1290</v>
      </c>
      <c r="E400" s="153">
        <f t="shared" si="3"/>
        <v>1161</v>
      </c>
      <c r="F400" s="33">
        <f t="shared" si="4"/>
        <v>1161</v>
      </c>
      <c r="G400" s="30">
        <f t="shared" si="5"/>
        <v>1161</v>
      </c>
      <c r="H400" s="30">
        <f t="shared" si="2"/>
        <v>1161</v>
      </c>
    </row>
    <row r="401" spans="1:8" hidden="1">
      <c r="A401" s="113" t="s">
        <v>59</v>
      </c>
      <c r="B401" s="113" t="s">
        <v>61</v>
      </c>
      <c r="C401" s="114" t="s">
        <v>83</v>
      </c>
      <c r="D401" s="21">
        <v>450</v>
      </c>
      <c r="E401" s="153">
        <f t="shared" si="3"/>
        <v>405</v>
      </c>
      <c r="F401" s="33">
        <f t="shared" si="4"/>
        <v>405</v>
      </c>
      <c r="G401" s="30">
        <f t="shared" si="5"/>
        <v>405</v>
      </c>
      <c r="H401" s="30">
        <f t="shared" si="2"/>
        <v>405</v>
      </c>
    </row>
    <row r="402" spans="1:8" hidden="1">
      <c r="A402" s="6">
        <v>15</v>
      </c>
      <c r="B402" s="7">
        <v>55</v>
      </c>
      <c r="C402" s="105" t="s">
        <v>84</v>
      </c>
      <c r="D402" s="21">
        <v>1490</v>
      </c>
      <c r="E402" s="153">
        <f t="shared" si="3"/>
        <v>1341</v>
      </c>
      <c r="F402" s="33">
        <f t="shared" si="4"/>
        <v>1341</v>
      </c>
      <c r="G402" s="30">
        <f t="shared" si="5"/>
        <v>1341</v>
      </c>
      <c r="H402" s="30">
        <f t="shared" si="2"/>
        <v>1341</v>
      </c>
    </row>
    <row r="403" spans="1:8" hidden="1">
      <c r="A403" s="107" t="s">
        <v>55</v>
      </c>
      <c r="B403" s="111" t="s">
        <v>63</v>
      </c>
      <c r="C403" s="112" t="s">
        <v>85</v>
      </c>
      <c r="D403" s="22">
        <v>1300</v>
      </c>
      <c r="E403" s="153">
        <f t="shared" si="3"/>
        <v>1170</v>
      </c>
      <c r="F403" s="33">
        <f t="shared" si="4"/>
        <v>1170</v>
      </c>
      <c r="G403" s="30">
        <f t="shared" si="5"/>
        <v>1170</v>
      </c>
      <c r="H403" s="30">
        <f t="shared" si="2"/>
        <v>1170</v>
      </c>
    </row>
    <row r="404" spans="1:8" hidden="1">
      <c r="A404" s="107" t="s">
        <v>68</v>
      </c>
      <c r="B404" s="111" t="s">
        <v>63</v>
      </c>
      <c r="C404" s="112" t="s">
        <v>86</v>
      </c>
      <c r="D404" s="22">
        <v>3200</v>
      </c>
      <c r="E404" s="153">
        <f t="shared" si="3"/>
        <v>2880</v>
      </c>
      <c r="F404" s="33">
        <f t="shared" si="4"/>
        <v>2880</v>
      </c>
      <c r="G404" s="30">
        <f t="shared" si="5"/>
        <v>2880</v>
      </c>
      <c r="H404" s="30">
        <f t="shared" si="2"/>
        <v>2880</v>
      </c>
    </row>
    <row r="405" spans="1:8" hidden="1">
      <c r="A405" s="107" t="s">
        <v>87</v>
      </c>
      <c r="B405" s="111" t="s">
        <v>70</v>
      </c>
      <c r="C405" s="112" t="s">
        <v>86</v>
      </c>
      <c r="D405" s="22">
        <v>6500</v>
      </c>
      <c r="E405" s="153">
        <f t="shared" si="3"/>
        <v>5850</v>
      </c>
      <c r="F405" s="33">
        <f t="shared" si="4"/>
        <v>5850</v>
      </c>
      <c r="G405" s="30">
        <f t="shared" si="5"/>
        <v>5850</v>
      </c>
      <c r="H405" s="30">
        <f t="shared" si="2"/>
        <v>5850</v>
      </c>
    </row>
    <row r="406" spans="1:8" hidden="1">
      <c r="A406" s="107" t="s">
        <v>68</v>
      </c>
      <c r="B406" s="111" t="s">
        <v>63</v>
      </c>
      <c r="C406" s="112" t="s">
        <v>88</v>
      </c>
      <c r="D406" s="22">
        <v>2400</v>
      </c>
      <c r="E406" s="153">
        <f t="shared" si="3"/>
        <v>2160</v>
      </c>
      <c r="F406" s="33">
        <f t="shared" si="4"/>
        <v>2160</v>
      </c>
      <c r="G406" s="30">
        <f t="shared" si="5"/>
        <v>2160</v>
      </c>
      <c r="H406" s="30">
        <f t="shared" si="2"/>
        <v>2160</v>
      </c>
    </row>
    <row r="407" spans="1:8" hidden="1">
      <c r="A407" s="113" t="s">
        <v>59</v>
      </c>
      <c r="B407" s="113" t="s">
        <v>31</v>
      </c>
      <c r="C407" s="114" t="s">
        <v>89</v>
      </c>
      <c r="D407" s="21">
        <v>510</v>
      </c>
      <c r="E407" s="153">
        <f t="shared" si="3"/>
        <v>459</v>
      </c>
      <c r="F407" s="33">
        <f t="shared" si="4"/>
        <v>459</v>
      </c>
      <c r="G407" s="30">
        <f t="shared" si="5"/>
        <v>459</v>
      </c>
      <c r="H407" s="30">
        <f t="shared" si="2"/>
        <v>459</v>
      </c>
    </row>
    <row r="408" spans="1:8" hidden="1">
      <c r="A408" s="107" t="s">
        <v>68</v>
      </c>
      <c r="B408" s="111" t="s">
        <v>63</v>
      </c>
      <c r="C408" s="112" t="s">
        <v>90</v>
      </c>
      <c r="D408" s="22">
        <v>1870</v>
      </c>
      <c r="E408" s="153">
        <f t="shared" si="3"/>
        <v>1683</v>
      </c>
      <c r="F408" s="33">
        <f t="shared" si="4"/>
        <v>1683</v>
      </c>
      <c r="G408" s="30">
        <f t="shared" si="5"/>
        <v>1683</v>
      </c>
      <c r="H408" s="30">
        <f t="shared" si="2"/>
        <v>1683</v>
      </c>
    </row>
    <row r="409" spans="1:8" hidden="1">
      <c r="A409" s="107" t="s">
        <v>55</v>
      </c>
      <c r="B409" s="111" t="s">
        <v>70</v>
      </c>
      <c r="C409" s="112" t="s">
        <v>91</v>
      </c>
      <c r="D409" s="22">
        <v>1690</v>
      </c>
      <c r="E409" s="153">
        <f t="shared" si="3"/>
        <v>1521</v>
      </c>
      <c r="F409" s="33">
        <f t="shared" si="4"/>
        <v>1521</v>
      </c>
      <c r="G409" s="30">
        <f t="shared" si="5"/>
        <v>1521</v>
      </c>
      <c r="H409" s="30">
        <f t="shared" si="2"/>
        <v>1521</v>
      </c>
    </row>
    <row r="410" spans="1:8" hidden="1">
      <c r="A410" s="115" t="s">
        <v>59</v>
      </c>
      <c r="B410" s="116" t="s">
        <v>67</v>
      </c>
      <c r="C410" s="117" t="s">
        <v>92</v>
      </c>
      <c r="D410" s="23">
        <v>1250</v>
      </c>
      <c r="E410" s="153">
        <f t="shared" si="3"/>
        <v>1125</v>
      </c>
      <c r="F410" s="33">
        <f t="shared" si="4"/>
        <v>1125</v>
      </c>
      <c r="G410" s="30">
        <f t="shared" si="5"/>
        <v>1125</v>
      </c>
      <c r="H410" s="30">
        <f t="shared" si="2"/>
        <v>1125</v>
      </c>
    </row>
    <row r="411" spans="1:8" hidden="1">
      <c r="A411" s="106" t="s">
        <v>68</v>
      </c>
      <c r="B411" s="107"/>
      <c r="C411" s="108" t="s">
        <v>93</v>
      </c>
      <c r="D411" s="21">
        <v>1790</v>
      </c>
      <c r="E411" s="153">
        <f t="shared" si="3"/>
        <v>1611</v>
      </c>
      <c r="F411" s="33">
        <f t="shared" si="4"/>
        <v>1611</v>
      </c>
      <c r="G411" s="30">
        <f t="shared" si="5"/>
        <v>1611</v>
      </c>
      <c r="H411" s="30">
        <f t="shared" si="2"/>
        <v>1611</v>
      </c>
    </row>
    <row r="412" spans="1:8" hidden="1">
      <c r="A412" s="106" t="s">
        <v>94</v>
      </c>
      <c r="B412" s="107" t="s">
        <v>78</v>
      </c>
      <c r="C412" s="108" t="s">
        <v>95</v>
      </c>
      <c r="D412" s="21">
        <v>15500</v>
      </c>
      <c r="E412" s="153">
        <f t="shared" si="3"/>
        <v>13950</v>
      </c>
      <c r="F412" s="33">
        <f t="shared" si="4"/>
        <v>13950</v>
      </c>
      <c r="G412" s="30">
        <f t="shared" si="5"/>
        <v>13950</v>
      </c>
      <c r="H412" s="30">
        <f t="shared" si="2"/>
        <v>13950</v>
      </c>
    </row>
    <row r="413" spans="1:8" hidden="1">
      <c r="A413" s="113" t="s">
        <v>61</v>
      </c>
      <c r="B413" s="113" t="s">
        <v>67</v>
      </c>
      <c r="C413" s="114" t="s">
        <v>96</v>
      </c>
      <c r="D413" s="21">
        <v>1620</v>
      </c>
      <c r="E413" s="153">
        <f t="shared" si="3"/>
        <v>1458</v>
      </c>
      <c r="F413" s="33">
        <f t="shared" si="4"/>
        <v>1458</v>
      </c>
      <c r="G413" s="30">
        <f t="shared" si="5"/>
        <v>1458</v>
      </c>
      <c r="H413" s="30">
        <f t="shared" si="2"/>
        <v>1458</v>
      </c>
    </row>
    <row r="414" spans="1:8" ht="12.6" hidden="1" customHeight="1">
      <c r="A414" s="106" t="s">
        <v>98</v>
      </c>
      <c r="B414" s="107">
        <v>60</v>
      </c>
      <c r="C414" s="114" t="s">
        <v>99</v>
      </c>
      <c r="D414" s="21">
        <v>30700</v>
      </c>
      <c r="E414" s="153">
        <f t="shared" ref="E414:E433" si="6">D414*0.9</f>
        <v>27630</v>
      </c>
      <c r="F414" s="33">
        <f t="shared" ref="F414:F433" si="7">D414*0.9</f>
        <v>27630</v>
      </c>
      <c r="G414" s="30">
        <f t="shared" ref="G414:G433" si="8">D414*0.9</f>
        <v>27630</v>
      </c>
      <c r="H414" s="30">
        <f t="shared" si="2"/>
        <v>27630</v>
      </c>
    </row>
    <row r="415" spans="1:8" ht="12.6" hidden="1" customHeight="1">
      <c r="A415" s="106" t="s">
        <v>98</v>
      </c>
      <c r="B415" s="107">
        <v>60</v>
      </c>
      <c r="C415" s="114" t="s">
        <v>99</v>
      </c>
      <c r="D415" s="21">
        <v>33800</v>
      </c>
      <c r="E415" s="153">
        <f t="shared" si="6"/>
        <v>30420</v>
      </c>
      <c r="F415" s="33">
        <f t="shared" si="7"/>
        <v>30420</v>
      </c>
      <c r="G415" s="30">
        <f t="shared" si="8"/>
        <v>30420</v>
      </c>
      <c r="H415" s="30">
        <f t="shared" si="2"/>
        <v>30420</v>
      </c>
    </row>
    <row r="416" spans="1:8" ht="12.6" hidden="1" customHeight="1">
      <c r="A416" s="106" t="s">
        <v>100</v>
      </c>
      <c r="B416" s="107">
        <v>90</v>
      </c>
      <c r="C416" s="114" t="s">
        <v>99</v>
      </c>
      <c r="D416" s="21">
        <v>82800</v>
      </c>
      <c r="E416" s="153">
        <f t="shared" si="6"/>
        <v>74520</v>
      </c>
      <c r="F416" s="33">
        <f t="shared" si="7"/>
        <v>74520</v>
      </c>
      <c r="G416" s="30">
        <f t="shared" si="8"/>
        <v>74520</v>
      </c>
      <c r="H416" s="30">
        <f t="shared" si="2"/>
        <v>74520</v>
      </c>
    </row>
    <row r="417" spans="1:8" ht="12.6" hidden="1" customHeight="1">
      <c r="A417" s="106" t="s">
        <v>101</v>
      </c>
      <c r="B417" s="107">
        <v>200</v>
      </c>
      <c r="C417" s="114" t="s">
        <v>102</v>
      </c>
      <c r="D417" s="21">
        <v>96300</v>
      </c>
      <c r="E417" s="153">
        <f t="shared" si="6"/>
        <v>86670</v>
      </c>
      <c r="F417" s="33">
        <f t="shared" si="7"/>
        <v>86670</v>
      </c>
      <c r="G417" s="30">
        <f t="shared" si="8"/>
        <v>86670</v>
      </c>
      <c r="H417" s="30">
        <f t="shared" si="2"/>
        <v>86670</v>
      </c>
    </row>
    <row r="418" spans="1:8" ht="12.6" hidden="1" customHeight="1">
      <c r="A418" s="122" t="s">
        <v>66</v>
      </c>
      <c r="B418" s="122" t="s">
        <v>74</v>
      </c>
      <c r="C418" s="114" t="s">
        <v>103</v>
      </c>
      <c r="D418" s="24">
        <v>2500</v>
      </c>
      <c r="E418" s="153">
        <f t="shared" si="6"/>
        <v>2250</v>
      </c>
      <c r="F418" s="33">
        <f t="shared" si="7"/>
        <v>2250</v>
      </c>
      <c r="G418" s="30">
        <f t="shared" si="8"/>
        <v>2250</v>
      </c>
      <c r="H418" s="30">
        <f t="shared" si="2"/>
        <v>2250</v>
      </c>
    </row>
    <row r="419" spans="1:8" ht="12.6" hidden="1" customHeight="1">
      <c r="A419" s="8">
        <v>19</v>
      </c>
      <c r="B419" s="10">
        <v>30</v>
      </c>
      <c r="C419" s="114" t="s">
        <v>104</v>
      </c>
      <c r="D419" s="1">
        <v>3390</v>
      </c>
      <c r="E419" s="154">
        <f t="shared" si="6"/>
        <v>3051</v>
      </c>
      <c r="F419" s="34">
        <f t="shared" si="7"/>
        <v>3051</v>
      </c>
      <c r="G419" s="35">
        <f t="shared" si="8"/>
        <v>3051</v>
      </c>
      <c r="H419" s="35">
        <f t="shared" si="2"/>
        <v>3051</v>
      </c>
    </row>
    <row r="420" spans="1:8" ht="12.6" hidden="1" customHeight="1">
      <c r="A420" s="52" t="s">
        <v>105</v>
      </c>
      <c r="B420" s="52" t="s">
        <v>31</v>
      </c>
      <c r="C420" s="114" t="s">
        <v>104</v>
      </c>
      <c r="D420" s="1">
        <v>1760</v>
      </c>
      <c r="E420" s="154">
        <f t="shared" si="6"/>
        <v>1584</v>
      </c>
      <c r="F420" s="34">
        <f t="shared" si="7"/>
        <v>1584</v>
      </c>
      <c r="G420" s="35">
        <f t="shared" si="8"/>
        <v>1584</v>
      </c>
      <c r="H420" s="35">
        <f t="shared" si="2"/>
        <v>1584</v>
      </c>
    </row>
    <row r="421" spans="1:8" ht="12.6" hidden="1" customHeight="1">
      <c r="A421" s="52" t="s">
        <v>66</v>
      </c>
      <c r="B421" s="52" t="s">
        <v>74</v>
      </c>
      <c r="C421" s="114" t="s">
        <v>106</v>
      </c>
      <c r="D421" s="1">
        <v>1970</v>
      </c>
      <c r="E421" s="154">
        <f t="shared" si="6"/>
        <v>1773</v>
      </c>
      <c r="F421" s="34">
        <f t="shared" si="7"/>
        <v>1773</v>
      </c>
      <c r="G421" s="35">
        <f t="shared" si="8"/>
        <v>1773</v>
      </c>
      <c r="H421" s="35">
        <f t="shared" si="2"/>
        <v>1773</v>
      </c>
    </row>
    <row r="422" spans="1:8" ht="12.6" hidden="1" customHeight="1">
      <c r="A422" s="52" t="s">
        <v>59</v>
      </c>
      <c r="B422" s="52" t="s">
        <v>107</v>
      </c>
      <c r="C422" s="114" t="s">
        <v>106</v>
      </c>
      <c r="D422" s="1">
        <v>530</v>
      </c>
      <c r="E422" s="154">
        <f t="shared" si="6"/>
        <v>477</v>
      </c>
      <c r="F422" s="34">
        <f t="shared" si="7"/>
        <v>477</v>
      </c>
      <c r="G422" s="35">
        <f t="shared" si="8"/>
        <v>477</v>
      </c>
      <c r="H422" s="35">
        <f t="shared" si="2"/>
        <v>477</v>
      </c>
    </row>
    <row r="423" spans="1:8" ht="12.6" hidden="1" customHeight="1">
      <c r="A423" s="8">
        <v>19</v>
      </c>
      <c r="B423" s="10">
        <v>25</v>
      </c>
      <c r="C423" s="114" t="s">
        <v>108</v>
      </c>
      <c r="D423" s="1">
        <v>3390</v>
      </c>
      <c r="E423" s="154">
        <f t="shared" si="6"/>
        <v>3051</v>
      </c>
      <c r="F423" s="34">
        <f t="shared" si="7"/>
        <v>3051</v>
      </c>
      <c r="G423" s="35">
        <f t="shared" si="8"/>
        <v>3051</v>
      </c>
      <c r="H423" s="35">
        <f t="shared" si="2"/>
        <v>3051</v>
      </c>
    </row>
    <row r="424" spans="1:8" ht="12.6" hidden="1" customHeight="1">
      <c r="A424" s="8">
        <v>19</v>
      </c>
      <c r="B424" s="10">
        <v>25</v>
      </c>
      <c r="C424" s="114" t="s">
        <v>109</v>
      </c>
      <c r="D424" s="1">
        <v>3390</v>
      </c>
      <c r="E424" s="154">
        <f t="shared" si="6"/>
        <v>3051</v>
      </c>
      <c r="F424" s="34">
        <f t="shared" si="7"/>
        <v>3051</v>
      </c>
      <c r="G424" s="35">
        <f t="shared" si="8"/>
        <v>3051</v>
      </c>
      <c r="H424" s="35">
        <f t="shared" si="2"/>
        <v>3051</v>
      </c>
    </row>
    <row r="425" spans="1:8" ht="12.6" hidden="1" customHeight="1">
      <c r="A425" s="11">
        <v>38</v>
      </c>
      <c r="B425" s="11">
        <v>130</v>
      </c>
      <c r="C425" s="114" t="s">
        <v>330</v>
      </c>
      <c r="D425" s="20">
        <v>23500</v>
      </c>
      <c r="E425" s="153">
        <f t="shared" si="6"/>
        <v>21150</v>
      </c>
      <c r="F425" s="33">
        <f t="shared" si="7"/>
        <v>21150</v>
      </c>
      <c r="G425" s="30">
        <f t="shared" si="8"/>
        <v>21150</v>
      </c>
      <c r="H425" s="30">
        <f t="shared" si="2"/>
        <v>21150</v>
      </c>
    </row>
    <row r="426" spans="1:8" ht="12.6" hidden="1" customHeight="1">
      <c r="A426" s="11">
        <v>38</v>
      </c>
      <c r="B426" s="121">
        <v>130</v>
      </c>
      <c r="C426" s="114" t="s">
        <v>110</v>
      </c>
      <c r="D426" s="20">
        <v>25650</v>
      </c>
      <c r="E426" s="153">
        <f t="shared" si="6"/>
        <v>23085</v>
      </c>
      <c r="F426" s="33">
        <f t="shared" si="7"/>
        <v>23085</v>
      </c>
      <c r="G426" s="30">
        <f t="shared" si="8"/>
        <v>23085</v>
      </c>
      <c r="H426" s="30">
        <f t="shared" si="2"/>
        <v>23085</v>
      </c>
    </row>
    <row r="427" spans="1:8" ht="12.6" hidden="1" customHeight="1">
      <c r="A427" s="106" t="s">
        <v>98</v>
      </c>
      <c r="B427" s="107">
        <v>90</v>
      </c>
      <c r="C427" s="114" t="s">
        <v>112</v>
      </c>
      <c r="D427" s="21">
        <v>24100</v>
      </c>
      <c r="E427" s="153">
        <f t="shared" si="6"/>
        <v>21690</v>
      </c>
      <c r="F427" s="33">
        <f t="shared" si="7"/>
        <v>21690</v>
      </c>
      <c r="G427" s="30">
        <f t="shared" si="8"/>
        <v>21690</v>
      </c>
      <c r="H427" s="30">
        <f t="shared" ref="H427:H466" si="9">D427*0.9</f>
        <v>21690</v>
      </c>
    </row>
    <row r="428" spans="1:8" ht="12.6" hidden="1" customHeight="1">
      <c r="A428" s="106" t="s">
        <v>98</v>
      </c>
      <c r="B428" s="107">
        <v>120</v>
      </c>
      <c r="C428" s="114" t="s">
        <v>113</v>
      </c>
      <c r="D428" s="21">
        <v>25000</v>
      </c>
      <c r="E428" s="153">
        <f t="shared" si="6"/>
        <v>22500</v>
      </c>
      <c r="F428" s="33">
        <f t="shared" si="7"/>
        <v>22500</v>
      </c>
      <c r="G428" s="30">
        <f t="shared" si="8"/>
        <v>22500</v>
      </c>
      <c r="H428" s="30">
        <f t="shared" si="9"/>
        <v>22500</v>
      </c>
    </row>
    <row r="429" spans="1:8" ht="12.6" hidden="1" customHeight="1">
      <c r="A429" s="8">
        <v>19</v>
      </c>
      <c r="B429" s="10">
        <v>45</v>
      </c>
      <c r="C429" s="114" t="s">
        <v>115</v>
      </c>
      <c r="D429" s="1">
        <v>2500</v>
      </c>
      <c r="E429" s="154">
        <f t="shared" si="6"/>
        <v>2250</v>
      </c>
      <c r="F429" s="34">
        <f t="shared" si="7"/>
        <v>2250</v>
      </c>
      <c r="G429" s="35">
        <f t="shared" si="8"/>
        <v>2250</v>
      </c>
      <c r="H429" s="35">
        <f t="shared" si="9"/>
        <v>2250</v>
      </c>
    </row>
    <row r="430" spans="1:8" hidden="1">
      <c r="A430" s="11">
        <v>38</v>
      </c>
      <c r="B430" s="11">
        <v>125</v>
      </c>
      <c r="C430" s="114" t="s">
        <v>116</v>
      </c>
      <c r="D430" s="20">
        <v>37500</v>
      </c>
      <c r="E430" s="153">
        <f t="shared" si="6"/>
        <v>33750</v>
      </c>
      <c r="F430" s="33">
        <f t="shared" si="7"/>
        <v>33750</v>
      </c>
      <c r="G430" s="30">
        <f t="shared" si="8"/>
        <v>33750</v>
      </c>
      <c r="H430" s="30">
        <f t="shared" si="9"/>
        <v>33750</v>
      </c>
    </row>
    <row r="431" spans="1:8" hidden="1">
      <c r="A431" s="53">
        <v>13</v>
      </c>
      <c r="B431" s="54">
        <v>20</v>
      </c>
      <c r="C431" s="114" t="s">
        <v>117</v>
      </c>
      <c r="D431" s="21">
        <v>1290</v>
      </c>
      <c r="E431" s="153">
        <f t="shared" si="6"/>
        <v>1161</v>
      </c>
      <c r="F431" s="33">
        <f t="shared" si="7"/>
        <v>1161</v>
      </c>
      <c r="G431" s="30">
        <f t="shared" si="8"/>
        <v>1161</v>
      </c>
      <c r="H431" s="30">
        <f t="shared" si="9"/>
        <v>1161</v>
      </c>
    </row>
    <row r="432" spans="1:8" hidden="1">
      <c r="A432" s="106" t="s">
        <v>118</v>
      </c>
      <c r="B432" s="107" t="s">
        <v>119</v>
      </c>
      <c r="C432" s="114" t="s">
        <v>120</v>
      </c>
      <c r="D432" s="21">
        <v>1080</v>
      </c>
      <c r="E432" s="153">
        <f t="shared" si="6"/>
        <v>972</v>
      </c>
      <c r="F432" s="33">
        <f t="shared" si="7"/>
        <v>972</v>
      </c>
      <c r="G432" s="30">
        <f t="shared" si="8"/>
        <v>972</v>
      </c>
      <c r="H432" s="30">
        <f t="shared" si="9"/>
        <v>972</v>
      </c>
    </row>
    <row r="433" spans="1:12" hidden="1">
      <c r="A433" s="106" t="s">
        <v>68</v>
      </c>
      <c r="B433" s="107"/>
      <c r="C433" s="114" t="s">
        <v>122</v>
      </c>
      <c r="D433" s="21">
        <v>980</v>
      </c>
      <c r="E433" s="153">
        <f t="shared" si="6"/>
        <v>882</v>
      </c>
      <c r="F433" s="33">
        <f t="shared" si="7"/>
        <v>882</v>
      </c>
      <c r="G433" s="30">
        <f t="shared" si="8"/>
        <v>882</v>
      </c>
      <c r="H433" s="30">
        <f t="shared" si="9"/>
        <v>882</v>
      </c>
    </row>
    <row r="434" spans="1:12" hidden="1">
      <c r="A434" s="106" t="s">
        <v>55</v>
      </c>
      <c r="B434" s="107" t="s">
        <v>56</v>
      </c>
      <c r="C434" s="114" t="s">
        <v>123</v>
      </c>
      <c r="D434" s="21">
        <v>990</v>
      </c>
      <c r="E434" s="153">
        <f t="shared" ref="E434:E455" si="10">D434*0.9</f>
        <v>891</v>
      </c>
      <c r="F434" s="33">
        <f t="shared" ref="F434:F455" si="11">D434*0.9</f>
        <v>891</v>
      </c>
      <c r="G434" s="30">
        <f t="shared" ref="G434:G455" si="12">D434*0.9</f>
        <v>891</v>
      </c>
      <c r="H434" s="30">
        <f t="shared" si="9"/>
        <v>891</v>
      </c>
    </row>
    <row r="435" spans="1:12" hidden="1">
      <c r="A435" s="113" t="s">
        <v>61</v>
      </c>
      <c r="B435" s="113" t="s">
        <v>124</v>
      </c>
      <c r="C435" s="114" t="s">
        <v>125</v>
      </c>
      <c r="D435" s="21">
        <v>1290</v>
      </c>
      <c r="E435" s="153">
        <f t="shared" si="10"/>
        <v>1161</v>
      </c>
      <c r="F435" s="33">
        <f t="shared" si="11"/>
        <v>1161</v>
      </c>
      <c r="G435" s="30">
        <f t="shared" si="12"/>
        <v>1161</v>
      </c>
      <c r="H435" s="30">
        <f t="shared" si="9"/>
        <v>1161</v>
      </c>
    </row>
    <row r="436" spans="1:12" hidden="1">
      <c r="A436" s="106" t="s">
        <v>118</v>
      </c>
      <c r="B436" s="107" t="s">
        <v>81</v>
      </c>
      <c r="C436" s="114" t="s">
        <v>126</v>
      </c>
      <c r="D436" s="21">
        <v>1080</v>
      </c>
      <c r="E436" s="153">
        <f t="shared" si="10"/>
        <v>972</v>
      </c>
      <c r="F436" s="33">
        <f t="shared" si="11"/>
        <v>972</v>
      </c>
      <c r="G436" s="30">
        <f t="shared" si="12"/>
        <v>972</v>
      </c>
      <c r="H436" s="30">
        <f t="shared" si="9"/>
        <v>972</v>
      </c>
    </row>
    <row r="437" spans="1:12" hidden="1">
      <c r="A437" s="106" t="s">
        <v>68</v>
      </c>
      <c r="B437" s="107"/>
      <c r="C437" s="114" t="s">
        <v>127</v>
      </c>
      <c r="D437" s="21">
        <v>1080</v>
      </c>
      <c r="E437" s="153">
        <f t="shared" si="10"/>
        <v>972</v>
      </c>
      <c r="F437" s="33">
        <f t="shared" si="11"/>
        <v>972</v>
      </c>
      <c r="G437" s="30">
        <f t="shared" si="12"/>
        <v>972</v>
      </c>
      <c r="H437" s="30">
        <f t="shared" si="9"/>
        <v>972</v>
      </c>
    </row>
    <row r="438" spans="1:12" hidden="1">
      <c r="A438" s="106" t="s">
        <v>128</v>
      </c>
      <c r="B438" s="107">
        <v>80</v>
      </c>
      <c r="C438" s="108" t="s">
        <v>129</v>
      </c>
      <c r="D438" s="21">
        <v>26800</v>
      </c>
      <c r="E438" s="153">
        <f t="shared" si="10"/>
        <v>24120</v>
      </c>
      <c r="F438" s="33">
        <f t="shared" si="11"/>
        <v>24120</v>
      </c>
      <c r="G438" s="30">
        <f t="shared" si="12"/>
        <v>24120</v>
      </c>
      <c r="H438" s="30">
        <f t="shared" si="9"/>
        <v>24120</v>
      </c>
    </row>
    <row r="439" spans="1:12" hidden="1">
      <c r="A439" s="106" t="s">
        <v>68</v>
      </c>
      <c r="B439" s="107"/>
      <c r="C439" s="108" t="s">
        <v>130</v>
      </c>
      <c r="D439" s="21">
        <v>980</v>
      </c>
      <c r="E439" s="153">
        <f t="shared" si="10"/>
        <v>882</v>
      </c>
      <c r="F439" s="33">
        <f t="shared" si="11"/>
        <v>882</v>
      </c>
      <c r="G439" s="30">
        <f t="shared" si="12"/>
        <v>882</v>
      </c>
      <c r="H439" s="30">
        <f t="shared" si="9"/>
        <v>882</v>
      </c>
    </row>
    <row r="440" spans="1:12" hidden="1">
      <c r="A440" s="106" t="s">
        <v>131</v>
      </c>
      <c r="B440" s="107" t="s">
        <v>132</v>
      </c>
      <c r="C440" s="108" t="s">
        <v>130</v>
      </c>
      <c r="D440" s="21">
        <v>2500</v>
      </c>
      <c r="E440" s="153">
        <f t="shared" si="10"/>
        <v>2250</v>
      </c>
      <c r="F440" s="33">
        <f t="shared" si="11"/>
        <v>2250</v>
      </c>
      <c r="G440" s="30">
        <f t="shared" si="12"/>
        <v>2250</v>
      </c>
      <c r="H440" s="30">
        <f t="shared" si="9"/>
        <v>2250</v>
      </c>
    </row>
    <row r="441" spans="1:12" hidden="1">
      <c r="A441" s="106" t="s">
        <v>55</v>
      </c>
      <c r="B441" s="107" t="s">
        <v>81</v>
      </c>
      <c r="C441" s="108" t="s">
        <v>133</v>
      </c>
      <c r="D441" s="21">
        <v>1200</v>
      </c>
      <c r="E441" s="153">
        <f t="shared" si="10"/>
        <v>1080</v>
      </c>
      <c r="F441" s="33">
        <f t="shared" si="11"/>
        <v>1080</v>
      </c>
      <c r="G441" s="30">
        <f t="shared" si="12"/>
        <v>1080</v>
      </c>
      <c r="H441" s="30">
        <f t="shared" si="9"/>
        <v>1080</v>
      </c>
    </row>
    <row r="442" spans="1:12" hidden="1">
      <c r="A442" s="11" t="s">
        <v>134</v>
      </c>
      <c r="B442" s="11"/>
      <c r="C442" s="109" t="s">
        <v>135</v>
      </c>
      <c r="D442" s="20">
        <v>28890</v>
      </c>
      <c r="E442" s="153">
        <f t="shared" si="10"/>
        <v>26001</v>
      </c>
      <c r="F442" s="33">
        <f t="shared" si="11"/>
        <v>26001</v>
      </c>
      <c r="G442" s="30">
        <f t="shared" si="12"/>
        <v>26001</v>
      </c>
      <c r="H442" s="30">
        <f t="shared" si="9"/>
        <v>26001</v>
      </c>
    </row>
    <row r="443" spans="1:12" hidden="1">
      <c r="A443" s="106" t="s">
        <v>128</v>
      </c>
      <c r="B443" s="107">
        <v>80</v>
      </c>
      <c r="C443" s="108" t="s">
        <v>135</v>
      </c>
      <c r="D443" s="21">
        <v>26800</v>
      </c>
      <c r="E443" s="153">
        <f t="shared" si="10"/>
        <v>24120</v>
      </c>
      <c r="F443" s="33">
        <f t="shared" si="11"/>
        <v>24120</v>
      </c>
      <c r="G443" s="30">
        <f t="shared" si="12"/>
        <v>24120</v>
      </c>
      <c r="H443" s="30">
        <f t="shared" si="9"/>
        <v>24120</v>
      </c>
    </row>
    <row r="444" spans="1:12" s="123" customFormat="1" hidden="1">
      <c r="A444" s="107" t="s">
        <v>68</v>
      </c>
      <c r="B444" s="111" t="s">
        <v>121</v>
      </c>
      <c r="C444" s="112" t="s">
        <v>136</v>
      </c>
      <c r="D444" s="22">
        <v>1290</v>
      </c>
      <c r="E444" s="153">
        <f t="shared" si="10"/>
        <v>1161</v>
      </c>
      <c r="F444" s="33">
        <f t="shared" si="11"/>
        <v>1161</v>
      </c>
      <c r="G444" s="30">
        <f t="shared" si="12"/>
        <v>1161</v>
      </c>
      <c r="H444" s="30">
        <f t="shared" si="9"/>
        <v>1161</v>
      </c>
      <c r="I444" s="75"/>
      <c r="J444" s="75"/>
      <c r="K444" s="75"/>
      <c r="L444" s="68"/>
    </row>
    <row r="445" spans="1:12" hidden="1">
      <c r="A445" s="113" t="s">
        <v>138</v>
      </c>
      <c r="B445" s="113" t="s">
        <v>139</v>
      </c>
      <c r="C445" s="114" t="s">
        <v>137</v>
      </c>
      <c r="D445" s="21">
        <v>4150</v>
      </c>
      <c r="E445" s="153">
        <f t="shared" si="10"/>
        <v>3735</v>
      </c>
      <c r="F445" s="33">
        <f t="shared" si="11"/>
        <v>3735</v>
      </c>
      <c r="G445" s="30">
        <f t="shared" si="12"/>
        <v>3735</v>
      </c>
      <c r="H445" s="30">
        <f t="shared" si="9"/>
        <v>3735</v>
      </c>
    </row>
    <row r="446" spans="1:12" hidden="1">
      <c r="A446" s="106" t="s">
        <v>118</v>
      </c>
      <c r="B446" s="107" t="s">
        <v>81</v>
      </c>
      <c r="C446" s="108" t="s">
        <v>140</v>
      </c>
      <c r="D446" s="21">
        <v>1080</v>
      </c>
      <c r="E446" s="153">
        <f t="shared" si="10"/>
        <v>972</v>
      </c>
      <c r="F446" s="33">
        <f t="shared" si="11"/>
        <v>972</v>
      </c>
      <c r="G446" s="30">
        <f t="shared" si="12"/>
        <v>972</v>
      </c>
      <c r="H446" s="30">
        <f t="shared" si="9"/>
        <v>972</v>
      </c>
    </row>
    <row r="447" spans="1:12" hidden="1">
      <c r="A447" s="106" t="s">
        <v>111</v>
      </c>
      <c r="B447" s="107">
        <v>70</v>
      </c>
      <c r="C447" s="108" t="s">
        <v>141</v>
      </c>
      <c r="D447" s="21">
        <v>22920</v>
      </c>
      <c r="E447" s="153">
        <f t="shared" si="10"/>
        <v>20628</v>
      </c>
      <c r="F447" s="33">
        <f t="shared" si="11"/>
        <v>20628</v>
      </c>
      <c r="G447" s="30">
        <f t="shared" si="12"/>
        <v>20628</v>
      </c>
      <c r="H447" s="30">
        <f t="shared" si="9"/>
        <v>20628</v>
      </c>
    </row>
    <row r="448" spans="1:12" hidden="1">
      <c r="A448" s="106" t="s">
        <v>142</v>
      </c>
      <c r="B448" s="107">
        <v>40</v>
      </c>
      <c r="C448" s="108" t="s">
        <v>143</v>
      </c>
      <c r="D448" s="21">
        <v>11400</v>
      </c>
      <c r="E448" s="153">
        <f t="shared" si="10"/>
        <v>10260</v>
      </c>
      <c r="F448" s="33">
        <f t="shared" si="11"/>
        <v>10260</v>
      </c>
      <c r="G448" s="30">
        <f t="shared" si="12"/>
        <v>10260</v>
      </c>
      <c r="H448" s="30">
        <f t="shared" si="9"/>
        <v>10260</v>
      </c>
    </row>
    <row r="449" spans="1:8" hidden="1">
      <c r="A449" s="106" t="s">
        <v>111</v>
      </c>
      <c r="B449" s="107">
        <v>70</v>
      </c>
      <c r="C449" s="108" t="s">
        <v>143</v>
      </c>
      <c r="D449" s="21">
        <v>26800</v>
      </c>
      <c r="E449" s="153">
        <f t="shared" si="10"/>
        <v>24120</v>
      </c>
      <c r="F449" s="33">
        <f t="shared" si="11"/>
        <v>24120</v>
      </c>
      <c r="G449" s="30">
        <f t="shared" si="12"/>
        <v>24120</v>
      </c>
      <c r="H449" s="30">
        <f t="shared" si="9"/>
        <v>24120</v>
      </c>
    </row>
    <row r="450" spans="1:8" hidden="1">
      <c r="A450" s="106" t="s">
        <v>142</v>
      </c>
      <c r="B450" s="107">
        <v>40</v>
      </c>
      <c r="C450" s="108" t="s">
        <v>144</v>
      </c>
      <c r="D450" s="21">
        <v>11400</v>
      </c>
      <c r="E450" s="153">
        <f t="shared" si="10"/>
        <v>10260</v>
      </c>
      <c r="F450" s="33">
        <f t="shared" si="11"/>
        <v>10260</v>
      </c>
      <c r="G450" s="30">
        <f t="shared" si="12"/>
        <v>10260</v>
      </c>
      <c r="H450" s="30">
        <f t="shared" si="9"/>
        <v>10260</v>
      </c>
    </row>
    <row r="451" spans="1:8" hidden="1">
      <c r="A451" s="106" t="s">
        <v>111</v>
      </c>
      <c r="B451" s="107">
        <v>70</v>
      </c>
      <c r="C451" s="108" t="s">
        <v>145</v>
      </c>
      <c r="D451" s="21">
        <v>34500</v>
      </c>
      <c r="E451" s="153">
        <f t="shared" si="10"/>
        <v>31050</v>
      </c>
      <c r="F451" s="33">
        <f t="shared" si="11"/>
        <v>31050</v>
      </c>
      <c r="G451" s="30">
        <f t="shared" si="12"/>
        <v>31050</v>
      </c>
      <c r="H451" s="30">
        <f t="shared" si="9"/>
        <v>31050</v>
      </c>
    </row>
    <row r="452" spans="1:8" hidden="1">
      <c r="A452" s="106" t="s">
        <v>111</v>
      </c>
      <c r="B452" s="107">
        <v>70</v>
      </c>
      <c r="C452" s="108" t="s">
        <v>146</v>
      </c>
      <c r="D452" s="21">
        <v>26800</v>
      </c>
      <c r="E452" s="153">
        <f t="shared" si="10"/>
        <v>24120</v>
      </c>
      <c r="F452" s="33">
        <f t="shared" si="11"/>
        <v>24120</v>
      </c>
      <c r="G452" s="30">
        <f t="shared" si="12"/>
        <v>24120</v>
      </c>
      <c r="H452" s="30">
        <f t="shared" si="9"/>
        <v>24120</v>
      </c>
    </row>
    <row r="453" spans="1:8" hidden="1">
      <c r="A453" s="106" t="s">
        <v>98</v>
      </c>
      <c r="B453" s="107">
        <v>60</v>
      </c>
      <c r="C453" s="108" t="s">
        <v>147</v>
      </c>
      <c r="D453" s="21">
        <v>24100</v>
      </c>
      <c r="E453" s="153">
        <f t="shared" si="10"/>
        <v>21690</v>
      </c>
      <c r="F453" s="33">
        <f t="shared" si="11"/>
        <v>21690</v>
      </c>
      <c r="G453" s="30">
        <f t="shared" si="12"/>
        <v>21690</v>
      </c>
      <c r="H453" s="30">
        <f t="shared" si="9"/>
        <v>21690</v>
      </c>
    </row>
    <row r="454" spans="1:8" hidden="1">
      <c r="A454" s="106" t="s">
        <v>118</v>
      </c>
      <c r="B454" s="107" t="s">
        <v>119</v>
      </c>
      <c r="C454" s="108" t="s">
        <v>148</v>
      </c>
      <c r="D454" s="21">
        <v>1200</v>
      </c>
      <c r="E454" s="153">
        <f t="shared" si="10"/>
        <v>1080</v>
      </c>
      <c r="F454" s="33">
        <f t="shared" si="11"/>
        <v>1080</v>
      </c>
      <c r="G454" s="30">
        <f t="shared" si="12"/>
        <v>1080</v>
      </c>
      <c r="H454" s="30">
        <f t="shared" si="9"/>
        <v>1080</v>
      </c>
    </row>
    <row r="455" spans="1:8" hidden="1">
      <c r="A455" s="107" t="s">
        <v>51</v>
      </c>
      <c r="B455" s="107" t="s">
        <v>52</v>
      </c>
      <c r="C455" s="112" t="s">
        <v>149</v>
      </c>
      <c r="D455" s="22">
        <v>3900</v>
      </c>
      <c r="E455" s="153">
        <f t="shared" si="10"/>
        <v>3510</v>
      </c>
      <c r="F455" s="33">
        <f t="shared" si="11"/>
        <v>3510</v>
      </c>
      <c r="G455" s="30">
        <f t="shared" si="12"/>
        <v>3510</v>
      </c>
      <c r="H455" s="30">
        <f t="shared" si="9"/>
        <v>3510</v>
      </c>
    </row>
    <row r="456" spans="1:8" hidden="1">
      <c r="A456" s="106" t="s">
        <v>55</v>
      </c>
      <c r="B456" s="107" t="s">
        <v>81</v>
      </c>
      <c r="C456" s="108" t="s">
        <v>150</v>
      </c>
      <c r="D456" s="21">
        <v>1080</v>
      </c>
      <c r="E456" s="153">
        <f t="shared" ref="E456:E466" si="13">D456*0.9</f>
        <v>972</v>
      </c>
      <c r="F456" s="33">
        <f t="shared" ref="F456:F472" si="14">D456*0.9</f>
        <v>972</v>
      </c>
      <c r="G456" s="30">
        <f t="shared" ref="G456:G472" si="15">D456*0.9</f>
        <v>972</v>
      </c>
      <c r="H456" s="30">
        <f t="shared" si="9"/>
        <v>972</v>
      </c>
    </row>
    <row r="457" spans="1:8" hidden="1">
      <c r="A457" s="107" t="s">
        <v>55</v>
      </c>
      <c r="B457" s="111" t="s">
        <v>56</v>
      </c>
      <c r="C457" s="112" t="s">
        <v>151</v>
      </c>
      <c r="D457" s="22">
        <v>1450</v>
      </c>
      <c r="E457" s="153">
        <f t="shared" si="13"/>
        <v>1305</v>
      </c>
      <c r="F457" s="33">
        <f t="shared" si="14"/>
        <v>1305</v>
      </c>
      <c r="G457" s="30">
        <f t="shared" si="15"/>
        <v>1305</v>
      </c>
      <c r="H457" s="30">
        <f t="shared" si="9"/>
        <v>1305</v>
      </c>
    </row>
    <row r="458" spans="1:8" hidden="1">
      <c r="A458" s="8">
        <v>9</v>
      </c>
      <c r="B458" s="10">
        <v>33</v>
      </c>
      <c r="C458" s="105" t="s">
        <v>152</v>
      </c>
      <c r="D458" s="1">
        <v>390</v>
      </c>
      <c r="E458" s="154">
        <f t="shared" si="13"/>
        <v>351</v>
      </c>
      <c r="F458" s="34">
        <f t="shared" si="14"/>
        <v>351</v>
      </c>
      <c r="G458" s="35">
        <f t="shared" si="15"/>
        <v>351</v>
      </c>
      <c r="H458" s="35">
        <f t="shared" si="9"/>
        <v>351</v>
      </c>
    </row>
    <row r="459" spans="1:8" hidden="1">
      <c r="A459" s="11">
        <v>17</v>
      </c>
      <c r="B459" s="121">
        <v>55</v>
      </c>
      <c r="C459" s="108" t="s">
        <v>152</v>
      </c>
      <c r="D459" s="20">
        <v>1350</v>
      </c>
      <c r="E459" s="153">
        <f t="shared" si="13"/>
        <v>1215</v>
      </c>
      <c r="F459" s="33">
        <f t="shared" si="14"/>
        <v>1215</v>
      </c>
      <c r="G459" s="30">
        <f t="shared" si="15"/>
        <v>1215</v>
      </c>
      <c r="H459" s="30">
        <f t="shared" si="9"/>
        <v>1215</v>
      </c>
    </row>
    <row r="460" spans="1:8" hidden="1">
      <c r="A460" s="106" t="s">
        <v>68</v>
      </c>
      <c r="B460" s="107"/>
      <c r="C460" s="108" t="s">
        <v>153</v>
      </c>
      <c r="D460" s="21">
        <v>1080</v>
      </c>
      <c r="E460" s="153">
        <f t="shared" si="13"/>
        <v>972</v>
      </c>
      <c r="F460" s="33">
        <f t="shared" si="14"/>
        <v>972</v>
      </c>
      <c r="G460" s="30">
        <f t="shared" si="15"/>
        <v>972</v>
      </c>
      <c r="H460" s="30">
        <f t="shared" si="9"/>
        <v>972</v>
      </c>
    </row>
    <row r="461" spans="1:8" hidden="1">
      <c r="A461" s="53">
        <v>17</v>
      </c>
      <c r="B461" s="54">
        <v>60</v>
      </c>
      <c r="C461" s="108" t="s">
        <v>154</v>
      </c>
      <c r="D461" s="21">
        <v>1350</v>
      </c>
      <c r="E461" s="153">
        <f t="shared" si="13"/>
        <v>1215</v>
      </c>
      <c r="F461" s="33">
        <f t="shared" si="14"/>
        <v>1215</v>
      </c>
      <c r="G461" s="30">
        <f t="shared" si="15"/>
        <v>1215</v>
      </c>
      <c r="H461" s="30">
        <f t="shared" si="9"/>
        <v>1215</v>
      </c>
    </row>
    <row r="462" spans="1:8" hidden="1">
      <c r="A462" s="11" t="s">
        <v>97</v>
      </c>
      <c r="B462" s="121"/>
      <c r="C462" s="108" t="s">
        <v>155</v>
      </c>
      <c r="D462" s="20">
        <v>470</v>
      </c>
      <c r="E462" s="153">
        <f t="shared" si="13"/>
        <v>423</v>
      </c>
      <c r="F462" s="33">
        <f t="shared" si="14"/>
        <v>423</v>
      </c>
      <c r="G462" s="30">
        <f t="shared" si="15"/>
        <v>423</v>
      </c>
      <c r="H462" s="30">
        <f t="shared" si="9"/>
        <v>423</v>
      </c>
    </row>
    <row r="463" spans="1:8" ht="12.6" hidden="1" customHeight="1">
      <c r="A463" s="11" t="s">
        <v>97</v>
      </c>
      <c r="B463" s="121"/>
      <c r="C463" s="108" t="s">
        <v>156</v>
      </c>
      <c r="D463" s="20">
        <v>420</v>
      </c>
      <c r="E463" s="153">
        <f t="shared" si="13"/>
        <v>378</v>
      </c>
      <c r="F463" s="33">
        <f t="shared" si="14"/>
        <v>378</v>
      </c>
      <c r="G463" s="30">
        <f t="shared" si="15"/>
        <v>378</v>
      </c>
      <c r="H463" s="30">
        <f t="shared" si="9"/>
        <v>378</v>
      </c>
    </row>
    <row r="464" spans="1:8" hidden="1">
      <c r="A464" s="11" t="s">
        <v>97</v>
      </c>
      <c r="B464" s="121"/>
      <c r="C464" s="108" t="s">
        <v>157</v>
      </c>
      <c r="D464" s="20">
        <v>460</v>
      </c>
      <c r="E464" s="153">
        <f t="shared" si="13"/>
        <v>414</v>
      </c>
      <c r="F464" s="33">
        <f t="shared" si="14"/>
        <v>414</v>
      </c>
      <c r="G464" s="30">
        <f t="shared" si="15"/>
        <v>414</v>
      </c>
      <c r="H464" s="30">
        <f t="shared" si="9"/>
        <v>414</v>
      </c>
    </row>
    <row r="465" spans="1:8" hidden="1">
      <c r="A465" s="11" t="s">
        <v>97</v>
      </c>
      <c r="B465" s="121"/>
      <c r="C465" s="108" t="s">
        <v>158</v>
      </c>
      <c r="D465" s="20">
        <v>460</v>
      </c>
      <c r="E465" s="153">
        <f t="shared" si="13"/>
        <v>414</v>
      </c>
      <c r="F465" s="33">
        <f t="shared" si="14"/>
        <v>414</v>
      </c>
      <c r="G465" s="30">
        <f t="shared" si="15"/>
        <v>414</v>
      </c>
      <c r="H465" s="30">
        <f t="shared" si="9"/>
        <v>414</v>
      </c>
    </row>
    <row r="466" spans="1:8" hidden="1">
      <c r="A466" s="11" t="s">
        <v>97</v>
      </c>
      <c r="B466" s="121"/>
      <c r="C466" s="108" t="s">
        <v>159</v>
      </c>
      <c r="D466" s="20">
        <v>420</v>
      </c>
      <c r="E466" s="153">
        <f t="shared" si="13"/>
        <v>378</v>
      </c>
      <c r="F466" s="33">
        <f t="shared" si="14"/>
        <v>378</v>
      </c>
      <c r="G466" s="30">
        <f t="shared" si="15"/>
        <v>378</v>
      </c>
      <c r="H466" s="30">
        <f t="shared" si="9"/>
        <v>378</v>
      </c>
    </row>
    <row r="467" spans="1:8" hidden="1">
      <c r="A467" s="11">
        <v>19</v>
      </c>
      <c r="B467" s="11">
        <v>50</v>
      </c>
      <c r="C467" s="108" t="s">
        <v>160</v>
      </c>
      <c r="D467" s="20">
        <v>1450</v>
      </c>
      <c r="E467" s="153">
        <f t="shared" ref="E467:E489" si="16">D467*0.9</f>
        <v>1305</v>
      </c>
      <c r="F467" s="33">
        <f t="shared" si="14"/>
        <v>1305</v>
      </c>
      <c r="G467" s="30">
        <f t="shared" si="15"/>
        <v>1305</v>
      </c>
      <c r="H467" s="30">
        <f t="shared" ref="H467:H500" si="17">D467*0.9</f>
        <v>1305</v>
      </c>
    </row>
    <row r="468" spans="1:8" hidden="1">
      <c r="A468" s="8">
        <v>12</v>
      </c>
      <c r="B468" s="10">
        <v>30</v>
      </c>
      <c r="C468" s="108" t="s">
        <v>161</v>
      </c>
      <c r="D468" s="1">
        <v>1100</v>
      </c>
      <c r="E468" s="154">
        <f t="shared" si="16"/>
        <v>990</v>
      </c>
      <c r="F468" s="34">
        <f t="shared" si="14"/>
        <v>990</v>
      </c>
      <c r="G468" s="35">
        <f t="shared" si="15"/>
        <v>990</v>
      </c>
      <c r="H468" s="35">
        <f t="shared" si="17"/>
        <v>990</v>
      </c>
    </row>
    <row r="469" spans="1:8" hidden="1">
      <c r="A469" s="8">
        <v>29</v>
      </c>
      <c r="B469" s="10">
        <v>100</v>
      </c>
      <c r="C469" s="108" t="s">
        <v>162</v>
      </c>
      <c r="D469" s="1">
        <v>4700</v>
      </c>
      <c r="E469" s="154">
        <f t="shared" si="16"/>
        <v>4230</v>
      </c>
      <c r="F469" s="34">
        <f t="shared" si="14"/>
        <v>4230</v>
      </c>
      <c r="G469" s="35">
        <f t="shared" si="15"/>
        <v>4230</v>
      </c>
      <c r="H469" s="35">
        <f t="shared" si="17"/>
        <v>4230</v>
      </c>
    </row>
    <row r="470" spans="1:8" hidden="1">
      <c r="A470" s="8">
        <v>29</v>
      </c>
      <c r="B470" s="10">
        <v>100</v>
      </c>
      <c r="C470" s="108" t="s">
        <v>162</v>
      </c>
      <c r="D470" s="1">
        <v>4700</v>
      </c>
      <c r="E470" s="154">
        <f t="shared" si="16"/>
        <v>4230</v>
      </c>
      <c r="F470" s="34">
        <f t="shared" si="14"/>
        <v>4230</v>
      </c>
      <c r="G470" s="35">
        <f t="shared" si="15"/>
        <v>4230</v>
      </c>
      <c r="H470" s="35">
        <f t="shared" si="17"/>
        <v>4230</v>
      </c>
    </row>
    <row r="471" spans="1:8" hidden="1">
      <c r="A471" s="8">
        <v>28</v>
      </c>
      <c r="B471" s="10">
        <v>130</v>
      </c>
      <c r="C471" s="108" t="s">
        <v>163</v>
      </c>
      <c r="D471" s="1">
        <v>7600</v>
      </c>
      <c r="E471" s="154">
        <f t="shared" si="16"/>
        <v>6840</v>
      </c>
      <c r="F471" s="34">
        <f t="shared" si="14"/>
        <v>6840</v>
      </c>
      <c r="G471" s="35">
        <f t="shared" si="15"/>
        <v>6840</v>
      </c>
      <c r="H471" s="35">
        <f t="shared" si="17"/>
        <v>6840</v>
      </c>
    </row>
    <row r="472" spans="1:8" hidden="1">
      <c r="A472" s="8">
        <v>13</v>
      </c>
      <c r="B472" s="10">
        <v>60</v>
      </c>
      <c r="C472" s="108" t="s">
        <v>165</v>
      </c>
      <c r="D472" s="1">
        <v>4300</v>
      </c>
      <c r="E472" s="154">
        <f t="shared" si="16"/>
        <v>3870</v>
      </c>
      <c r="F472" s="34">
        <f t="shared" si="14"/>
        <v>3870</v>
      </c>
      <c r="G472" s="35">
        <f t="shared" si="15"/>
        <v>3870</v>
      </c>
      <c r="H472" s="35">
        <f t="shared" si="17"/>
        <v>3870</v>
      </c>
    </row>
    <row r="473" spans="1:8" hidden="1">
      <c r="A473" s="8">
        <v>13</v>
      </c>
      <c r="B473" s="10">
        <v>60</v>
      </c>
      <c r="C473" s="108" t="s">
        <v>165</v>
      </c>
      <c r="D473" s="1">
        <v>4300</v>
      </c>
      <c r="E473" s="154">
        <f t="shared" si="16"/>
        <v>3870</v>
      </c>
      <c r="F473" s="34">
        <f t="shared" ref="F473:F489" si="18">D473*0.9</f>
        <v>3870</v>
      </c>
      <c r="G473" s="35">
        <f t="shared" ref="G473:G489" si="19">D473*0.9</f>
        <v>3870</v>
      </c>
      <c r="H473" s="35">
        <f t="shared" si="17"/>
        <v>3870</v>
      </c>
    </row>
    <row r="474" spans="1:8" hidden="1">
      <c r="A474" s="11" t="s">
        <v>97</v>
      </c>
      <c r="B474" s="121"/>
      <c r="C474" s="108" t="s">
        <v>166</v>
      </c>
      <c r="D474" s="20">
        <v>850</v>
      </c>
      <c r="E474" s="153">
        <f t="shared" si="16"/>
        <v>765</v>
      </c>
      <c r="F474" s="33">
        <f t="shared" si="18"/>
        <v>765</v>
      </c>
      <c r="G474" s="30">
        <f t="shared" si="19"/>
        <v>765</v>
      </c>
      <c r="H474" s="30">
        <f t="shared" si="17"/>
        <v>765</v>
      </c>
    </row>
    <row r="475" spans="1:8" ht="25.5" hidden="1">
      <c r="A475" s="107" t="s">
        <v>60</v>
      </c>
      <c r="B475" s="111">
        <v>60</v>
      </c>
      <c r="C475" s="108" t="s">
        <v>167</v>
      </c>
      <c r="D475" s="22">
        <v>10450</v>
      </c>
      <c r="E475" s="153">
        <f t="shared" si="16"/>
        <v>9405</v>
      </c>
      <c r="F475" s="33">
        <f t="shared" si="18"/>
        <v>9405</v>
      </c>
      <c r="G475" s="30">
        <f t="shared" si="19"/>
        <v>9405</v>
      </c>
      <c r="H475" s="30">
        <f t="shared" si="17"/>
        <v>9405</v>
      </c>
    </row>
    <row r="476" spans="1:8" hidden="1">
      <c r="A476" s="106" t="s">
        <v>168</v>
      </c>
      <c r="B476" s="107">
        <v>40</v>
      </c>
      <c r="C476" s="108" t="s">
        <v>169</v>
      </c>
      <c r="D476" s="21">
        <v>10400</v>
      </c>
      <c r="E476" s="153">
        <f t="shared" si="16"/>
        <v>9360</v>
      </c>
      <c r="F476" s="33">
        <f t="shared" si="18"/>
        <v>9360</v>
      </c>
      <c r="G476" s="30">
        <f t="shared" si="19"/>
        <v>9360</v>
      </c>
      <c r="H476" s="30">
        <f t="shared" si="17"/>
        <v>9360</v>
      </c>
    </row>
    <row r="477" spans="1:8" hidden="1">
      <c r="A477" s="106" t="s">
        <v>170</v>
      </c>
      <c r="B477" s="107" t="s">
        <v>171</v>
      </c>
      <c r="C477" s="139" t="s">
        <v>172</v>
      </c>
      <c r="D477" s="21">
        <v>12900</v>
      </c>
      <c r="E477" s="153">
        <f t="shared" si="16"/>
        <v>11610</v>
      </c>
      <c r="F477" s="33">
        <f t="shared" si="18"/>
        <v>11610</v>
      </c>
      <c r="G477" s="30">
        <f t="shared" si="19"/>
        <v>11610</v>
      </c>
      <c r="H477" s="30">
        <f t="shared" si="17"/>
        <v>11610</v>
      </c>
    </row>
    <row r="478" spans="1:8" hidden="1">
      <c r="A478" s="106" t="s">
        <v>168</v>
      </c>
      <c r="B478" s="107">
        <v>40</v>
      </c>
      <c r="C478" s="139" t="s">
        <v>172</v>
      </c>
      <c r="D478" s="21">
        <v>10200</v>
      </c>
      <c r="E478" s="153">
        <f t="shared" si="16"/>
        <v>9180</v>
      </c>
      <c r="F478" s="33">
        <f t="shared" si="18"/>
        <v>9180</v>
      </c>
      <c r="G478" s="30">
        <f t="shared" si="19"/>
        <v>9180</v>
      </c>
      <c r="H478" s="30">
        <f t="shared" si="17"/>
        <v>9180</v>
      </c>
    </row>
    <row r="479" spans="1:8" hidden="1">
      <c r="A479" s="11" t="s">
        <v>66</v>
      </c>
      <c r="B479" s="121" t="s">
        <v>107</v>
      </c>
      <c r="C479" s="139" t="s">
        <v>173</v>
      </c>
      <c r="D479" s="20">
        <v>3100</v>
      </c>
      <c r="E479" s="153">
        <f t="shared" si="16"/>
        <v>2790</v>
      </c>
      <c r="F479" s="33">
        <f t="shared" si="18"/>
        <v>2790</v>
      </c>
      <c r="G479" s="30">
        <f t="shared" si="19"/>
        <v>2790</v>
      </c>
      <c r="H479" s="30">
        <f t="shared" si="17"/>
        <v>2790</v>
      </c>
    </row>
    <row r="480" spans="1:8" hidden="1">
      <c r="A480" s="11" t="s">
        <v>66</v>
      </c>
      <c r="B480" s="121" t="s">
        <v>67</v>
      </c>
      <c r="C480" s="139" t="s">
        <v>174</v>
      </c>
      <c r="D480" s="20">
        <v>3250</v>
      </c>
      <c r="E480" s="153">
        <f t="shared" si="16"/>
        <v>2925</v>
      </c>
      <c r="F480" s="33">
        <f t="shared" si="18"/>
        <v>2925</v>
      </c>
      <c r="G480" s="30">
        <f t="shared" si="19"/>
        <v>2925</v>
      </c>
      <c r="H480" s="30">
        <f t="shared" si="17"/>
        <v>2925</v>
      </c>
    </row>
    <row r="481" spans="1:8" hidden="1">
      <c r="A481" s="11" t="s">
        <v>66</v>
      </c>
      <c r="B481" s="121" t="s">
        <v>107</v>
      </c>
      <c r="C481" s="139" t="s">
        <v>175</v>
      </c>
      <c r="D481" s="140">
        <v>2650</v>
      </c>
      <c r="E481" s="153">
        <f t="shared" si="16"/>
        <v>2385</v>
      </c>
      <c r="F481" s="33">
        <f t="shared" si="18"/>
        <v>2385</v>
      </c>
      <c r="G481" s="30">
        <f t="shared" si="19"/>
        <v>2385</v>
      </c>
      <c r="H481" s="30">
        <f t="shared" si="17"/>
        <v>2385</v>
      </c>
    </row>
    <row r="482" spans="1:8" hidden="1">
      <c r="A482" s="11" t="s">
        <v>66</v>
      </c>
      <c r="B482" s="121" t="s">
        <v>176</v>
      </c>
      <c r="C482" s="139" t="s">
        <v>177</v>
      </c>
      <c r="D482" s="140">
        <v>4100</v>
      </c>
      <c r="E482" s="153">
        <f t="shared" si="16"/>
        <v>3690</v>
      </c>
      <c r="F482" s="33">
        <f t="shared" si="18"/>
        <v>3690</v>
      </c>
      <c r="G482" s="30">
        <f t="shared" si="19"/>
        <v>3690</v>
      </c>
      <c r="H482" s="30">
        <f t="shared" si="17"/>
        <v>3690</v>
      </c>
    </row>
    <row r="483" spans="1:8" hidden="1">
      <c r="A483" s="11" t="s">
        <v>61</v>
      </c>
      <c r="B483" s="121">
        <v>40</v>
      </c>
      <c r="C483" s="139" t="s">
        <v>179</v>
      </c>
      <c r="D483" s="140">
        <v>730</v>
      </c>
      <c r="E483" s="153">
        <f t="shared" si="16"/>
        <v>657</v>
      </c>
      <c r="F483" s="33">
        <f t="shared" si="18"/>
        <v>657</v>
      </c>
      <c r="G483" s="30">
        <f t="shared" si="19"/>
        <v>657</v>
      </c>
      <c r="H483" s="30">
        <f t="shared" si="17"/>
        <v>657</v>
      </c>
    </row>
    <row r="484" spans="1:8" hidden="1">
      <c r="A484" s="103" t="s">
        <v>66</v>
      </c>
      <c r="B484" s="124" t="s">
        <v>107</v>
      </c>
      <c r="C484" s="139" t="s">
        <v>180</v>
      </c>
      <c r="D484" s="141">
        <v>2650</v>
      </c>
      <c r="E484" s="153">
        <f t="shared" si="16"/>
        <v>2385</v>
      </c>
      <c r="F484" s="33">
        <f t="shared" si="18"/>
        <v>2385</v>
      </c>
      <c r="G484" s="30">
        <f t="shared" si="19"/>
        <v>2385</v>
      </c>
      <c r="H484" s="30">
        <f t="shared" si="17"/>
        <v>2385</v>
      </c>
    </row>
    <row r="485" spans="1:8" hidden="1">
      <c r="A485" s="103" t="s">
        <v>66</v>
      </c>
      <c r="B485" s="124" t="s">
        <v>176</v>
      </c>
      <c r="C485" s="139" t="s">
        <v>181</v>
      </c>
      <c r="D485" s="141">
        <v>4100</v>
      </c>
      <c r="E485" s="153">
        <f t="shared" si="16"/>
        <v>3690</v>
      </c>
      <c r="F485" s="33">
        <f t="shared" si="18"/>
        <v>3690</v>
      </c>
      <c r="G485" s="30">
        <f t="shared" si="19"/>
        <v>3690</v>
      </c>
      <c r="H485" s="30">
        <f t="shared" si="17"/>
        <v>3690</v>
      </c>
    </row>
    <row r="486" spans="1:8" hidden="1">
      <c r="A486" s="103" t="s">
        <v>66</v>
      </c>
      <c r="B486" s="124" t="s">
        <v>107</v>
      </c>
      <c r="C486" s="108" t="s">
        <v>182</v>
      </c>
      <c r="D486" s="141">
        <v>2650</v>
      </c>
      <c r="E486" s="153">
        <f t="shared" si="16"/>
        <v>2385</v>
      </c>
      <c r="F486" s="33">
        <f t="shared" si="18"/>
        <v>2385</v>
      </c>
      <c r="G486" s="30">
        <f t="shared" si="19"/>
        <v>2385</v>
      </c>
      <c r="H486" s="30">
        <f t="shared" si="17"/>
        <v>2385</v>
      </c>
    </row>
    <row r="487" spans="1:8" hidden="1">
      <c r="A487" s="103">
        <v>19</v>
      </c>
      <c r="B487" s="124">
        <v>70</v>
      </c>
      <c r="C487" s="108" t="s">
        <v>183</v>
      </c>
      <c r="D487" s="25">
        <v>1650</v>
      </c>
      <c r="E487" s="153">
        <f t="shared" si="16"/>
        <v>1485</v>
      </c>
      <c r="F487" s="33">
        <f t="shared" si="18"/>
        <v>1485</v>
      </c>
      <c r="G487" s="30">
        <f t="shared" si="19"/>
        <v>1485</v>
      </c>
      <c r="H487" s="30">
        <f t="shared" si="17"/>
        <v>1485</v>
      </c>
    </row>
    <row r="488" spans="1:8" hidden="1">
      <c r="A488" s="103">
        <v>24</v>
      </c>
      <c r="B488" s="124">
        <v>60</v>
      </c>
      <c r="C488" s="108" t="s">
        <v>183</v>
      </c>
      <c r="D488" s="25">
        <v>1490</v>
      </c>
      <c r="E488" s="153">
        <f t="shared" si="16"/>
        <v>1341</v>
      </c>
      <c r="F488" s="33">
        <f t="shared" si="18"/>
        <v>1341</v>
      </c>
      <c r="G488" s="30">
        <f t="shared" si="19"/>
        <v>1341</v>
      </c>
      <c r="H488" s="30">
        <f t="shared" si="17"/>
        <v>1341</v>
      </c>
    </row>
    <row r="489" spans="1:8" hidden="1">
      <c r="A489" s="103" t="s">
        <v>66</v>
      </c>
      <c r="B489" s="124" t="s">
        <v>124</v>
      </c>
      <c r="C489" s="108" t="s">
        <v>184</v>
      </c>
      <c r="D489" s="25">
        <v>3250</v>
      </c>
      <c r="E489" s="153">
        <f t="shared" si="16"/>
        <v>2925</v>
      </c>
      <c r="F489" s="33">
        <f t="shared" si="18"/>
        <v>2925</v>
      </c>
      <c r="G489" s="30">
        <f t="shared" si="19"/>
        <v>2925</v>
      </c>
      <c r="H489" s="30">
        <f t="shared" si="17"/>
        <v>2925</v>
      </c>
    </row>
    <row r="490" spans="1:8" hidden="1">
      <c r="A490" s="101">
        <v>9</v>
      </c>
      <c r="B490" s="102">
        <v>26</v>
      </c>
      <c r="C490" s="108" t="s">
        <v>329</v>
      </c>
      <c r="D490" s="26">
        <v>350</v>
      </c>
      <c r="E490" s="155">
        <f>D490-D490*скидка</f>
        <v>315</v>
      </c>
      <c r="F490" s="36">
        <f>D490-D490*опт</f>
        <v>297.5</v>
      </c>
      <c r="G490" s="37">
        <f>D490-D490*вип</f>
        <v>290.5</v>
      </c>
      <c r="H490" s="38">
        <f t="shared" si="17"/>
        <v>315</v>
      </c>
    </row>
    <row r="491" spans="1:8" hidden="1">
      <c r="A491" s="11">
        <v>26</v>
      </c>
      <c r="B491" s="11">
        <v>80</v>
      </c>
      <c r="C491" s="108" t="s">
        <v>185</v>
      </c>
      <c r="D491" s="20">
        <v>15690</v>
      </c>
      <c r="E491" s="152">
        <f t="shared" ref="E491:E512" si="20">D491*0.9</f>
        <v>14121</v>
      </c>
      <c r="F491" s="33">
        <f t="shared" ref="F491:F512" si="21">D491*0.9</f>
        <v>14121</v>
      </c>
      <c r="G491" s="30">
        <f t="shared" ref="G491:G512" si="22">D491*0.9</f>
        <v>14121</v>
      </c>
      <c r="H491" s="30">
        <f t="shared" si="17"/>
        <v>14121</v>
      </c>
    </row>
    <row r="492" spans="1:8" hidden="1">
      <c r="A492" s="11">
        <v>80</v>
      </c>
      <c r="B492" s="11">
        <v>80</v>
      </c>
      <c r="C492" s="108" t="s">
        <v>186</v>
      </c>
      <c r="D492" s="20">
        <v>16300</v>
      </c>
      <c r="E492" s="152">
        <f t="shared" si="20"/>
        <v>14670</v>
      </c>
      <c r="F492" s="33">
        <f t="shared" si="21"/>
        <v>14670</v>
      </c>
      <c r="G492" s="30">
        <f t="shared" si="22"/>
        <v>14670</v>
      </c>
      <c r="H492" s="30">
        <f t="shared" si="17"/>
        <v>14670</v>
      </c>
    </row>
    <row r="493" spans="1:8" hidden="1">
      <c r="A493" s="103">
        <v>38</v>
      </c>
      <c r="B493" s="104">
        <v>80</v>
      </c>
      <c r="C493" s="108" t="s">
        <v>187</v>
      </c>
      <c r="D493" s="25">
        <v>19980</v>
      </c>
      <c r="E493" s="153">
        <f t="shared" si="20"/>
        <v>17982</v>
      </c>
      <c r="F493" s="33">
        <f t="shared" si="21"/>
        <v>17982</v>
      </c>
      <c r="G493" s="30">
        <f t="shared" si="22"/>
        <v>17982</v>
      </c>
      <c r="H493" s="30">
        <f t="shared" si="17"/>
        <v>17982</v>
      </c>
    </row>
    <row r="494" spans="1:8" hidden="1">
      <c r="A494" s="103">
        <v>32</v>
      </c>
      <c r="B494" s="104">
        <v>95</v>
      </c>
      <c r="C494" s="108" t="s">
        <v>188</v>
      </c>
      <c r="D494" s="25">
        <v>19980</v>
      </c>
      <c r="E494" s="153">
        <f t="shared" si="20"/>
        <v>17982</v>
      </c>
      <c r="F494" s="33">
        <f t="shared" si="21"/>
        <v>17982</v>
      </c>
      <c r="G494" s="30">
        <f t="shared" si="22"/>
        <v>17982</v>
      </c>
      <c r="H494" s="30">
        <f t="shared" si="17"/>
        <v>17982</v>
      </c>
    </row>
    <row r="495" spans="1:8" hidden="1">
      <c r="A495" s="118" t="s">
        <v>131</v>
      </c>
      <c r="B495" s="119" t="s">
        <v>189</v>
      </c>
      <c r="C495" s="108" t="s">
        <v>190</v>
      </c>
      <c r="D495" s="23">
        <v>6300</v>
      </c>
      <c r="E495" s="153">
        <f t="shared" si="20"/>
        <v>5670</v>
      </c>
      <c r="F495" s="33">
        <f t="shared" si="21"/>
        <v>5670</v>
      </c>
      <c r="G495" s="30">
        <f t="shared" si="22"/>
        <v>5670</v>
      </c>
      <c r="H495" s="30">
        <f t="shared" si="17"/>
        <v>5670</v>
      </c>
    </row>
    <row r="496" spans="1:8" hidden="1">
      <c r="A496" s="103">
        <v>26</v>
      </c>
      <c r="B496" s="124">
        <v>90</v>
      </c>
      <c r="C496" s="108" t="s">
        <v>191</v>
      </c>
      <c r="D496" s="25">
        <v>23900</v>
      </c>
      <c r="E496" s="153">
        <f t="shared" si="20"/>
        <v>21510</v>
      </c>
      <c r="F496" s="33">
        <f t="shared" si="21"/>
        <v>21510</v>
      </c>
      <c r="G496" s="30">
        <f t="shared" si="22"/>
        <v>21510</v>
      </c>
      <c r="H496" s="30">
        <f t="shared" si="17"/>
        <v>21510</v>
      </c>
    </row>
    <row r="497" spans="1:8" hidden="1">
      <c r="A497" s="125" t="s">
        <v>68</v>
      </c>
      <c r="B497" s="126" t="s">
        <v>52</v>
      </c>
      <c r="C497" s="108" t="s">
        <v>192</v>
      </c>
      <c r="D497" s="26">
        <v>2900</v>
      </c>
      <c r="E497" s="153">
        <f t="shared" si="20"/>
        <v>2610</v>
      </c>
      <c r="F497" s="33">
        <f t="shared" si="21"/>
        <v>2610</v>
      </c>
      <c r="G497" s="30">
        <f t="shared" si="22"/>
        <v>2610</v>
      </c>
      <c r="H497" s="30">
        <f t="shared" si="17"/>
        <v>2610</v>
      </c>
    </row>
    <row r="498" spans="1:8" hidden="1">
      <c r="A498" s="125" t="s">
        <v>55</v>
      </c>
      <c r="B498" s="127" t="s">
        <v>56</v>
      </c>
      <c r="C498" s="108" t="s">
        <v>193</v>
      </c>
      <c r="D498" s="26">
        <v>1400</v>
      </c>
      <c r="E498" s="153">
        <f t="shared" si="20"/>
        <v>1260</v>
      </c>
      <c r="F498" s="33">
        <f t="shared" si="21"/>
        <v>1260</v>
      </c>
      <c r="G498" s="30">
        <f t="shared" si="22"/>
        <v>1260</v>
      </c>
      <c r="H498" s="30">
        <f t="shared" si="17"/>
        <v>1260</v>
      </c>
    </row>
    <row r="499" spans="1:8" ht="25.5" hidden="1">
      <c r="A499" s="125" t="s">
        <v>60</v>
      </c>
      <c r="B499" s="127" t="s">
        <v>164</v>
      </c>
      <c r="C499" s="108" t="s">
        <v>194</v>
      </c>
      <c r="D499" s="26">
        <v>10500</v>
      </c>
      <c r="E499" s="153">
        <f t="shared" si="20"/>
        <v>9450</v>
      </c>
      <c r="F499" s="33">
        <f t="shared" si="21"/>
        <v>9450</v>
      </c>
      <c r="G499" s="30">
        <f t="shared" si="22"/>
        <v>9450</v>
      </c>
      <c r="H499" s="30">
        <f t="shared" si="17"/>
        <v>9450</v>
      </c>
    </row>
    <row r="500" spans="1:8" hidden="1">
      <c r="A500" s="118" t="s">
        <v>142</v>
      </c>
      <c r="B500" s="119">
        <v>40</v>
      </c>
      <c r="C500" s="108" t="s">
        <v>195</v>
      </c>
      <c r="D500" s="23">
        <v>12900</v>
      </c>
      <c r="E500" s="153">
        <f t="shared" si="20"/>
        <v>11610</v>
      </c>
      <c r="F500" s="33">
        <f t="shared" si="21"/>
        <v>11610</v>
      </c>
      <c r="G500" s="30">
        <f t="shared" si="22"/>
        <v>11610</v>
      </c>
      <c r="H500" s="30">
        <f t="shared" si="17"/>
        <v>11610</v>
      </c>
    </row>
    <row r="501" spans="1:8" hidden="1">
      <c r="A501" s="118" t="s">
        <v>168</v>
      </c>
      <c r="B501" s="119">
        <v>40</v>
      </c>
      <c r="C501" s="108" t="s">
        <v>196</v>
      </c>
      <c r="D501" s="23">
        <v>10300</v>
      </c>
      <c r="E501" s="153">
        <f t="shared" si="20"/>
        <v>9270</v>
      </c>
      <c r="F501" s="33">
        <f t="shared" si="21"/>
        <v>9270</v>
      </c>
      <c r="G501" s="30">
        <f t="shared" si="22"/>
        <v>9270</v>
      </c>
      <c r="H501" s="30">
        <f t="shared" ref="H501:H536" si="23">D501*0.9</f>
        <v>9270</v>
      </c>
    </row>
    <row r="502" spans="1:8" hidden="1">
      <c r="A502" s="118" t="s">
        <v>98</v>
      </c>
      <c r="B502" s="119">
        <v>50</v>
      </c>
      <c r="C502" s="108" t="s">
        <v>197</v>
      </c>
      <c r="D502" s="23">
        <v>28900</v>
      </c>
      <c r="E502" s="153">
        <f t="shared" si="20"/>
        <v>26010</v>
      </c>
      <c r="F502" s="33">
        <f t="shared" si="21"/>
        <v>26010</v>
      </c>
      <c r="G502" s="30">
        <f t="shared" si="22"/>
        <v>26010</v>
      </c>
      <c r="H502" s="30">
        <f t="shared" si="23"/>
        <v>26010</v>
      </c>
    </row>
    <row r="503" spans="1:8" hidden="1">
      <c r="A503" s="118" t="s">
        <v>98</v>
      </c>
      <c r="B503" s="119">
        <v>60</v>
      </c>
      <c r="C503" s="108" t="s">
        <v>198</v>
      </c>
      <c r="D503" s="23">
        <v>28900</v>
      </c>
      <c r="E503" s="153">
        <f t="shared" si="20"/>
        <v>26010</v>
      </c>
      <c r="F503" s="33">
        <f t="shared" si="21"/>
        <v>26010</v>
      </c>
      <c r="G503" s="30">
        <f t="shared" si="22"/>
        <v>26010</v>
      </c>
      <c r="H503" s="30">
        <f t="shared" si="23"/>
        <v>26010</v>
      </c>
    </row>
    <row r="504" spans="1:8" hidden="1">
      <c r="A504" s="118" t="s">
        <v>142</v>
      </c>
      <c r="B504" s="119">
        <v>40</v>
      </c>
      <c r="C504" s="108" t="s">
        <v>199</v>
      </c>
      <c r="D504" s="23">
        <v>12900</v>
      </c>
      <c r="E504" s="153">
        <f t="shared" si="20"/>
        <v>11610</v>
      </c>
      <c r="F504" s="33">
        <f t="shared" si="21"/>
        <v>11610</v>
      </c>
      <c r="G504" s="30">
        <f t="shared" si="22"/>
        <v>11610</v>
      </c>
      <c r="H504" s="30">
        <f t="shared" si="23"/>
        <v>11610</v>
      </c>
    </row>
    <row r="505" spans="1:8" hidden="1">
      <c r="A505" s="118" t="s">
        <v>111</v>
      </c>
      <c r="B505" s="119">
        <v>80</v>
      </c>
      <c r="C505" s="108" t="s">
        <v>199</v>
      </c>
      <c r="D505" s="23">
        <v>23900</v>
      </c>
      <c r="E505" s="153">
        <f t="shared" si="20"/>
        <v>21510</v>
      </c>
      <c r="F505" s="33">
        <f t="shared" si="21"/>
        <v>21510</v>
      </c>
      <c r="G505" s="30">
        <f t="shared" si="22"/>
        <v>21510</v>
      </c>
      <c r="H505" s="30">
        <f t="shared" si="23"/>
        <v>21510</v>
      </c>
    </row>
    <row r="506" spans="1:8" hidden="1">
      <c r="A506" s="118" t="s">
        <v>100</v>
      </c>
      <c r="B506" s="119" t="s">
        <v>200</v>
      </c>
      <c r="C506" s="108" t="s">
        <v>199</v>
      </c>
      <c r="D506" s="23">
        <v>49000</v>
      </c>
      <c r="E506" s="153">
        <f t="shared" si="20"/>
        <v>44100</v>
      </c>
      <c r="F506" s="33">
        <f t="shared" si="21"/>
        <v>44100</v>
      </c>
      <c r="G506" s="30">
        <f t="shared" si="22"/>
        <v>44100</v>
      </c>
      <c r="H506" s="30">
        <f t="shared" si="23"/>
        <v>44100</v>
      </c>
    </row>
    <row r="507" spans="1:8" hidden="1">
      <c r="A507" s="118" t="s">
        <v>201</v>
      </c>
      <c r="B507" s="119">
        <v>45</v>
      </c>
      <c r="C507" s="108" t="s">
        <v>202</v>
      </c>
      <c r="D507" s="23">
        <v>5700</v>
      </c>
      <c r="E507" s="153">
        <f t="shared" si="20"/>
        <v>5130</v>
      </c>
      <c r="F507" s="33">
        <f t="shared" si="21"/>
        <v>5130</v>
      </c>
      <c r="G507" s="30">
        <f t="shared" si="22"/>
        <v>5130</v>
      </c>
      <c r="H507" s="30">
        <f t="shared" si="23"/>
        <v>5130</v>
      </c>
    </row>
    <row r="508" spans="1:8" hidden="1">
      <c r="A508" s="125" t="s">
        <v>68</v>
      </c>
      <c r="B508" s="126" t="s">
        <v>52</v>
      </c>
      <c r="C508" s="108" t="s">
        <v>203</v>
      </c>
      <c r="D508" s="26">
        <v>3100</v>
      </c>
      <c r="E508" s="153">
        <f t="shared" si="20"/>
        <v>2790</v>
      </c>
      <c r="F508" s="33">
        <f t="shared" si="21"/>
        <v>2790</v>
      </c>
      <c r="G508" s="30">
        <f t="shared" si="22"/>
        <v>2790</v>
      </c>
      <c r="H508" s="30">
        <f t="shared" si="23"/>
        <v>2790</v>
      </c>
    </row>
    <row r="509" spans="1:8" hidden="1">
      <c r="A509" s="125" t="s">
        <v>68</v>
      </c>
      <c r="B509" s="126" t="s">
        <v>52</v>
      </c>
      <c r="C509" s="108" t="s">
        <v>204</v>
      </c>
      <c r="D509" s="26">
        <v>3100</v>
      </c>
      <c r="E509" s="153">
        <f t="shared" si="20"/>
        <v>2790</v>
      </c>
      <c r="F509" s="33">
        <f t="shared" si="21"/>
        <v>2790</v>
      </c>
      <c r="G509" s="30">
        <f t="shared" si="22"/>
        <v>2790</v>
      </c>
      <c r="H509" s="30">
        <f t="shared" si="23"/>
        <v>2790</v>
      </c>
    </row>
    <row r="510" spans="1:8" hidden="1">
      <c r="A510" s="118" t="s">
        <v>205</v>
      </c>
      <c r="B510" s="119" t="s">
        <v>206</v>
      </c>
      <c r="C510" s="108" t="s">
        <v>207</v>
      </c>
      <c r="D510" s="23">
        <v>33700</v>
      </c>
      <c r="E510" s="153">
        <f t="shared" si="20"/>
        <v>30330</v>
      </c>
      <c r="F510" s="33">
        <f t="shared" si="21"/>
        <v>30330</v>
      </c>
      <c r="G510" s="30">
        <f t="shared" si="22"/>
        <v>30330</v>
      </c>
      <c r="H510" s="30">
        <f t="shared" si="23"/>
        <v>30330</v>
      </c>
    </row>
    <row r="511" spans="1:8" hidden="1">
      <c r="A511" s="125" t="s">
        <v>68</v>
      </c>
      <c r="B511" s="126" t="s">
        <v>52</v>
      </c>
      <c r="C511" s="108" t="s">
        <v>208</v>
      </c>
      <c r="D511" s="26">
        <v>3100</v>
      </c>
      <c r="E511" s="153">
        <f t="shared" si="20"/>
        <v>2790</v>
      </c>
      <c r="F511" s="33">
        <f t="shared" si="21"/>
        <v>2790</v>
      </c>
      <c r="G511" s="30">
        <f t="shared" si="22"/>
        <v>2790</v>
      </c>
      <c r="H511" s="30">
        <f t="shared" si="23"/>
        <v>2790</v>
      </c>
    </row>
    <row r="512" spans="1:8" hidden="1">
      <c r="A512" s="125" t="s">
        <v>68</v>
      </c>
      <c r="B512" s="126" t="s">
        <v>52</v>
      </c>
      <c r="C512" s="108" t="s">
        <v>209</v>
      </c>
      <c r="D512" s="26">
        <v>3100</v>
      </c>
      <c r="E512" s="153">
        <f t="shared" si="20"/>
        <v>2790</v>
      </c>
      <c r="F512" s="33">
        <f t="shared" si="21"/>
        <v>2790</v>
      </c>
      <c r="G512" s="30">
        <f t="shared" si="22"/>
        <v>2790</v>
      </c>
      <c r="H512" s="30">
        <f t="shared" si="23"/>
        <v>2790</v>
      </c>
    </row>
    <row r="513" spans="1:8" hidden="1">
      <c r="A513" s="118" t="s">
        <v>68</v>
      </c>
      <c r="B513" s="119"/>
      <c r="C513" s="108" t="s">
        <v>210</v>
      </c>
      <c r="D513" s="23">
        <v>2500</v>
      </c>
      <c r="E513" s="153">
        <f t="shared" ref="E513:E525" si="24">D513*0.9</f>
        <v>2250</v>
      </c>
      <c r="F513" s="33">
        <f t="shared" ref="F513:F525" si="25">D513*0.9</f>
        <v>2250</v>
      </c>
      <c r="G513" s="30">
        <f t="shared" ref="G513:G525" si="26">D513*0.9</f>
        <v>2250</v>
      </c>
      <c r="H513" s="30">
        <f t="shared" si="23"/>
        <v>2250</v>
      </c>
    </row>
    <row r="514" spans="1:8" hidden="1">
      <c r="A514" s="103">
        <v>38</v>
      </c>
      <c r="B514" s="124">
        <v>120</v>
      </c>
      <c r="C514" s="108" t="s">
        <v>212</v>
      </c>
      <c r="D514" s="25">
        <v>37900</v>
      </c>
      <c r="E514" s="153">
        <f t="shared" si="24"/>
        <v>34110</v>
      </c>
      <c r="F514" s="33">
        <f t="shared" si="25"/>
        <v>34110</v>
      </c>
      <c r="G514" s="30">
        <f t="shared" si="26"/>
        <v>34110</v>
      </c>
      <c r="H514" s="30">
        <f t="shared" si="23"/>
        <v>34110</v>
      </c>
    </row>
    <row r="515" spans="1:8" hidden="1">
      <c r="A515" s="103">
        <v>38</v>
      </c>
      <c r="B515" s="104">
        <v>155</v>
      </c>
      <c r="C515" s="108" t="s">
        <v>213</v>
      </c>
      <c r="D515" s="25">
        <v>26900</v>
      </c>
      <c r="E515" s="153">
        <f t="shared" si="24"/>
        <v>24210</v>
      </c>
      <c r="F515" s="33">
        <f t="shared" si="25"/>
        <v>24210</v>
      </c>
      <c r="G515" s="30">
        <f t="shared" si="26"/>
        <v>24210</v>
      </c>
      <c r="H515" s="30">
        <f t="shared" si="23"/>
        <v>24210</v>
      </c>
    </row>
    <row r="516" spans="1:8" hidden="1">
      <c r="A516" s="103">
        <v>32</v>
      </c>
      <c r="B516" s="104">
        <v>100</v>
      </c>
      <c r="C516" s="108" t="s">
        <v>214</v>
      </c>
      <c r="D516" s="25">
        <v>11500</v>
      </c>
      <c r="E516" s="153">
        <f t="shared" si="24"/>
        <v>10350</v>
      </c>
      <c r="F516" s="33">
        <f t="shared" si="25"/>
        <v>10350</v>
      </c>
      <c r="G516" s="30">
        <f t="shared" si="26"/>
        <v>10350</v>
      </c>
      <c r="H516" s="30">
        <f t="shared" si="23"/>
        <v>10350</v>
      </c>
    </row>
    <row r="517" spans="1:8" hidden="1">
      <c r="A517" s="125" t="s">
        <v>54</v>
      </c>
      <c r="B517" s="127" t="s">
        <v>52</v>
      </c>
      <c r="C517" s="108" t="s">
        <v>215</v>
      </c>
      <c r="D517" s="26">
        <v>895</v>
      </c>
      <c r="E517" s="153">
        <f t="shared" si="24"/>
        <v>805.5</v>
      </c>
      <c r="F517" s="33">
        <f t="shared" si="25"/>
        <v>805.5</v>
      </c>
      <c r="G517" s="30">
        <f t="shared" si="26"/>
        <v>805.5</v>
      </c>
      <c r="H517" s="30">
        <f t="shared" si="23"/>
        <v>805.5</v>
      </c>
    </row>
    <row r="518" spans="1:8" ht="17.100000000000001" hidden="1" customHeight="1">
      <c r="A518" s="125" t="s">
        <v>54</v>
      </c>
      <c r="B518" s="127" t="s">
        <v>52</v>
      </c>
      <c r="C518" s="108" t="s">
        <v>217</v>
      </c>
      <c r="D518" s="26">
        <v>895</v>
      </c>
      <c r="E518" s="153">
        <f t="shared" si="24"/>
        <v>805.5</v>
      </c>
      <c r="F518" s="33">
        <f t="shared" si="25"/>
        <v>805.5</v>
      </c>
      <c r="G518" s="30">
        <f t="shared" si="26"/>
        <v>805.5</v>
      </c>
      <c r="H518" s="30">
        <f t="shared" si="23"/>
        <v>805.5</v>
      </c>
    </row>
    <row r="519" spans="1:8" hidden="1">
      <c r="A519" s="118" t="s">
        <v>218</v>
      </c>
      <c r="B519" s="119" t="s">
        <v>220</v>
      </c>
      <c r="C519" s="108" t="s">
        <v>219</v>
      </c>
      <c r="D519" s="23">
        <v>32800</v>
      </c>
      <c r="E519" s="153">
        <f t="shared" si="24"/>
        <v>29520</v>
      </c>
      <c r="F519" s="33">
        <f t="shared" si="25"/>
        <v>29520</v>
      </c>
      <c r="G519" s="30">
        <f t="shared" si="26"/>
        <v>29520</v>
      </c>
      <c r="H519" s="30">
        <f t="shared" si="23"/>
        <v>29520</v>
      </c>
    </row>
    <row r="520" spans="1:8" hidden="1">
      <c r="A520" s="118" t="s">
        <v>211</v>
      </c>
      <c r="B520" s="125" t="s">
        <v>171</v>
      </c>
      <c r="C520" s="108" t="s">
        <v>219</v>
      </c>
      <c r="D520" s="23">
        <v>9050</v>
      </c>
      <c r="E520" s="153">
        <f t="shared" si="24"/>
        <v>8145</v>
      </c>
      <c r="F520" s="33">
        <f t="shared" si="25"/>
        <v>8145</v>
      </c>
      <c r="G520" s="30">
        <f t="shared" si="26"/>
        <v>8145</v>
      </c>
      <c r="H520" s="30">
        <f t="shared" si="23"/>
        <v>8145</v>
      </c>
    </row>
    <row r="521" spans="1:8" hidden="1">
      <c r="A521" s="118" t="s">
        <v>68</v>
      </c>
      <c r="B521" s="125" t="s">
        <v>221</v>
      </c>
      <c r="C521" s="108" t="s">
        <v>222</v>
      </c>
      <c r="D521" s="23">
        <v>1250</v>
      </c>
      <c r="E521" s="153">
        <f t="shared" si="24"/>
        <v>1125</v>
      </c>
      <c r="F521" s="33">
        <f t="shared" si="25"/>
        <v>1125</v>
      </c>
      <c r="G521" s="30">
        <f t="shared" si="26"/>
        <v>1125</v>
      </c>
      <c r="H521" s="30">
        <f t="shared" si="23"/>
        <v>1125</v>
      </c>
    </row>
    <row r="522" spans="1:8" hidden="1">
      <c r="A522" s="118">
        <v>19</v>
      </c>
      <c r="B522" s="125">
        <v>70</v>
      </c>
      <c r="C522" s="108" t="s">
        <v>223</v>
      </c>
      <c r="D522" s="23">
        <v>1780</v>
      </c>
      <c r="E522" s="153">
        <f t="shared" si="24"/>
        <v>1602</v>
      </c>
      <c r="F522" s="33">
        <f t="shared" si="25"/>
        <v>1602</v>
      </c>
      <c r="G522" s="30">
        <f t="shared" si="26"/>
        <v>1602</v>
      </c>
      <c r="H522" s="30">
        <f t="shared" si="23"/>
        <v>1602</v>
      </c>
    </row>
    <row r="523" spans="1:8" hidden="1">
      <c r="A523" s="118" t="s">
        <v>68</v>
      </c>
      <c r="B523" s="125" t="s">
        <v>189</v>
      </c>
      <c r="C523" s="108" t="s">
        <v>224</v>
      </c>
      <c r="D523" s="23">
        <v>1180</v>
      </c>
      <c r="E523" s="153">
        <f t="shared" si="24"/>
        <v>1062</v>
      </c>
      <c r="F523" s="33">
        <f t="shared" si="25"/>
        <v>1062</v>
      </c>
      <c r="G523" s="30">
        <f t="shared" si="26"/>
        <v>1062</v>
      </c>
      <c r="H523" s="30">
        <f t="shared" si="23"/>
        <v>1062</v>
      </c>
    </row>
    <row r="524" spans="1:8" hidden="1">
      <c r="A524" s="118" t="s">
        <v>114</v>
      </c>
      <c r="B524" s="119" t="s">
        <v>220</v>
      </c>
      <c r="C524" s="108" t="s">
        <v>224</v>
      </c>
      <c r="D524" s="23">
        <v>23700</v>
      </c>
      <c r="E524" s="153">
        <f t="shared" si="24"/>
        <v>21330</v>
      </c>
      <c r="F524" s="33">
        <f t="shared" si="25"/>
        <v>21330</v>
      </c>
      <c r="G524" s="30">
        <f t="shared" si="26"/>
        <v>21330</v>
      </c>
      <c r="H524" s="30">
        <f t="shared" si="23"/>
        <v>21330</v>
      </c>
    </row>
    <row r="525" spans="1:8" hidden="1">
      <c r="A525" s="118" t="s">
        <v>77</v>
      </c>
      <c r="B525" s="119" t="s">
        <v>216</v>
      </c>
      <c r="C525" s="120" t="s">
        <v>224</v>
      </c>
      <c r="D525" s="23">
        <v>22980</v>
      </c>
      <c r="E525" s="153">
        <f t="shared" si="24"/>
        <v>20682</v>
      </c>
      <c r="F525" s="33">
        <f t="shared" si="25"/>
        <v>20682</v>
      </c>
      <c r="G525" s="30">
        <f t="shared" si="26"/>
        <v>20682</v>
      </c>
      <c r="H525" s="30">
        <f t="shared" si="23"/>
        <v>20682</v>
      </c>
    </row>
    <row r="526" spans="1:8" hidden="1">
      <c r="A526" s="125" t="s">
        <v>54</v>
      </c>
      <c r="B526" s="127" t="s">
        <v>52</v>
      </c>
      <c r="C526" s="129" t="s">
        <v>225</v>
      </c>
      <c r="D526" s="26">
        <v>895</v>
      </c>
      <c r="E526" s="153">
        <f t="shared" ref="E526:E531" si="27">D526*0.9</f>
        <v>805.5</v>
      </c>
      <c r="F526" s="33">
        <f t="shared" ref="F526:F547" si="28">D526*0.9</f>
        <v>805.5</v>
      </c>
      <c r="G526" s="30">
        <f t="shared" ref="G526:G547" si="29">D526*0.9</f>
        <v>805.5</v>
      </c>
      <c r="H526" s="30">
        <f t="shared" si="23"/>
        <v>805.5</v>
      </c>
    </row>
    <row r="527" spans="1:8" hidden="1">
      <c r="A527" s="125" t="s">
        <v>54</v>
      </c>
      <c r="B527" s="119" t="s">
        <v>52</v>
      </c>
      <c r="C527" s="129" t="s">
        <v>226</v>
      </c>
      <c r="D527" s="26">
        <v>895</v>
      </c>
      <c r="E527" s="153">
        <f t="shared" si="27"/>
        <v>805.5</v>
      </c>
      <c r="F527" s="33">
        <f t="shared" si="28"/>
        <v>805.5</v>
      </c>
      <c r="G527" s="30">
        <f t="shared" si="29"/>
        <v>805.5</v>
      </c>
      <c r="H527" s="30">
        <f t="shared" si="23"/>
        <v>805.5</v>
      </c>
    </row>
    <row r="528" spans="1:8" hidden="1">
      <c r="A528" s="125" t="s">
        <v>54</v>
      </c>
      <c r="B528" s="127" t="s">
        <v>52</v>
      </c>
      <c r="C528" s="129" t="s">
        <v>227</v>
      </c>
      <c r="D528" s="26">
        <v>895</v>
      </c>
      <c r="E528" s="153">
        <f t="shared" si="27"/>
        <v>805.5</v>
      </c>
      <c r="F528" s="33">
        <f t="shared" si="28"/>
        <v>805.5</v>
      </c>
      <c r="G528" s="30">
        <f t="shared" si="29"/>
        <v>805.5</v>
      </c>
      <c r="H528" s="30">
        <f t="shared" si="23"/>
        <v>805.5</v>
      </c>
    </row>
    <row r="529" spans="1:8" hidden="1">
      <c r="A529" s="125" t="s">
        <v>68</v>
      </c>
      <c r="B529" s="127" t="s">
        <v>52</v>
      </c>
      <c r="C529" s="129" t="s">
        <v>228</v>
      </c>
      <c r="D529" s="26">
        <v>895</v>
      </c>
      <c r="E529" s="153">
        <f t="shared" si="27"/>
        <v>805.5</v>
      </c>
      <c r="F529" s="33">
        <f t="shared" si="28"/>
        <v>805.5</v>
      </c>
      <c r="G529" s="30">
        <f t="shared" si="29"/>
        <v>805.5</v>
      </c>
      <c r="H529" s="30">
        <f t="shared" si="23"/>
        <v>805.5</v>
      </c>
    </row>
    <row r="530" spans="1:8" hidden="1">
      <c r="A530" s="118" t="s">
        <v>68</v>
      </c>
      <c r="B530" s="119" t="s">
        <v>119</v>
      </c>
      <c r="C530" s="120" t="s">
        <v>229</v>
      </c>
      <c r="D530" s="23">
        <v>1250</v>
      </c>
      <c r="E530" s="153">
        <f t="shared" si="27"/>
        <v>1125</v>
      </c>
      <c r="F530" s="33">
        <f t="shared" si="28"/>
        <v>1125</v>
      </c>
      <c r="G530" s="30">
        <f t="shared" si="29"/>
        <v>1125</v>
      </c>
      <c r="H530" s="30">
        <f t="shared" si="23"/>
        <v>1125</v>
      </c>
    </row>
    <row r="531" spans="1:8" hidden="1">
      <c r="A531" s="118" t="s">
        <v>68</v>
      </c>
      <c r="B531" s="119" t="s">
        <v>221</v>
      </c>
      <c r="C531" s="120" t="s">
        <v>230</v>
      </c>
      <c r="D531" s="23">
        <v>1250</v>
      </c>
      <c r="E531" s="153">
        <f t="shared" si="27"/>
        <v>1125</v>
      </c>
      <c r="F531" s="33">
        <f t="shared" si="28"/>
        <v>1125</v>
      </c>
      <c r="G531" s="30">
        <f t="shared" si="29"/>
        <v>1125</v>
      </c>
      <c r="H531" s="30">
        <f t="shared" si="23"/>
        <v>1125</v>
      </c>
    </row>
    <row r="532" spans="1:8" hidden="1">
      <c r="A532" s="103">
        <v>38</v>
      </c>
      <c r="B532" s="104">
        <v>180</v>
      </c>
      <c r="C532" s="128" t="s">
        <v>231</v>
      </c>
      <c r="D532" s="25">
        <v>34900</v>
      </c>
      <c r="E532" s="153">
        <f t="shared" ref="E532:E564" si="30">D532*0.9</f>
        <v>31410</v>
      </c>
      <c r="F532" s="33">
        <f t="shared" si="28"/>
        <v>31410</v>
      </c>
      <c r="G532" s="30">
        <f t="shared" si="29"/>
        <v>31410</v>
      </c>
      <c r="H532" s="30">
        <f t="shared" si="23"/>
        <v>31410</v>
      </c>
    </row>
    <row r="533" spans="1:8" hidden="1">
      <c r="A533" s="118">
        <v>17</v>
      </c>
      <c r="B533" s="119">
        <v>45</v>
      </c>
      <c r="C533" s="120" t="s">
        <v>232</v>
      </c>
      <c r="D533" s="23">
        <v>1650</v>
      </c>
      <c r="E533" s="153">
        <f t="shared" si="30"/>
        <v>1485</v>
      </c>
      <c r="F533" s="33">
        <f t="shared" si="28"/>
        <v>1485</v>
      </c>
      <c r="G533" s="30">
        <f t="shared" si="29"/>
        <v>1485</v>
      </c>
      <c r="H533" s="30">
        <f t="shared" si="23"/>
        <v>1485</v>
      </c>
    </row>
    <row r="534" spans="1:8" hidden="1">
      <c r="A534" s="118" t="s">
        <v>68</v>
      </c>
      <c r="B534" s="119"/>
      <c r="C534" s="120" t="s">
        <v>232</v>
      </c>
      <c r="D534" s="23">
        <v>950</v>
      </c>
      <c r="E534" s="153">
        <f t="shared" si="30"/>
        <v>855</v>
      </c>
      <c r="F534" s="33">
        <f t="shared" si="28"/>
        <v>855</v>
      </c>
      <c r="G534" s="30">
        <f t="shared" si="29"/>
        <v>855</v>
      </c>
      <c r="H534" s="30">
        <f t="shared" si="23"/>
        <v>855</v>
      </c>
    </row>
    <row r="535" spans="1:8" hidden="1">
      <c r="A535" s="103">
        <v>17</v>
      </c>
      <c r="B535" s="124">
        <v>35</v>
      </c>
      <c r="C535" s="128" t="s">
        <v>233</v>
      </c>
      <c r="D535" s="25">
        <v>1250</v>
      </c>
      <c r="E535" s="153">
        <f t="shared" si="30"/>
        <v>1125</v>
      </c>
      <c r="F535" s="33">
        <f t="shared" si="28"/>
        <v>1125</v>
      </c>
      <c r="G535" s="30">
        <f t="shared" si="29"/>
        <v>1125</v>
      </c>
      <c r="H535" s="30">
        <f t="shared" si="23"/>
        <v>1125</v>
      </c>
    </row>
    <row r="536" spans="1:8" hidden="1">
      <c r="A536" s="125" t="s">
        <v>51</v>
      </c>
      <c r="B536" s="127" t="s">
        <v>52</v>
      </c>
      <c r="C536" s="129" t="s">
        <v>233</v>
      </c>
      <c r="D536" s="26">
        <v>3500</v>
      </c>
      <c r="E536" s="153">
        <f t="shared" si="30"/>
        <v>3150</v>
      </c>
      <c r="F536" s="33">
        <f t="shared" si="28"/>
        <v>3150</v>
      </c>
      <c r="G536" s="30">
        <f t="shared" si="29"/>
        <v>3150</v>
      </c>
      <c r="H536" s="30">
        <f t="shared" si="23"/>
        <v>3150</v>
      </c>
    </row>
    <row r="537" spans="1:8" ht="13.5" hidden="1" customHeight="1">
      <c r="A537" s="125" t="s">
        <v>54</v>
      </c>
      <c r="B537" s="127" t="s">
        <v>52</v>
      </c>
      <c r="C537" s="129" t="s">
        <v>233</v>
      </c>
      <c r="D537" s="26">
        <v>790</v>
      </c>
      <c r="E537" s="153">
        <f t="shared" si="30"/>
        <v>711</v>
      </c>
      <c r="F537" s="33">
        <f t="shared" si="28"/>
        <v>711</v>
      </c>
      <c r="G537" s="30">
        <f t="shared" si="29"/>
        <v>711</v>
      </c>
      <c r="H537" s="30">
        <f t="shared" ref="H537:H564" si="31">D537*0.9</f>
        <v>711</v>
      </c>
    </row>
    <row r="538" spans="1:8" hidden="1">
      <c r="A538" s="118" t="s">
        <v>68</v>
      </c>
      <c r="B538" s="119" t="s">
        <v>132</v>
      </c>
      <c r="C538" s="120" t="s">
        <v>234</v>
      </c>
      <c r="D538" s="23">
        <v>1250</v>
      </c>
      <c r="E538" s="153">
        <f t="shared" si="30"/>
        <v>1125</v>
      </c>
      <c r="F538" s="33">
        <f t="shared" si="28"/>
        <v>1125</v>
      </c>
      <c r="G538" s="30">
        <f t="shared" si="29"/>
        <v>1125</v>
      </c>
      <c r="H538" s="30">
        <f t="shared" si="31"/>
        <v>1125</v>
      </c>
    </row>
    <row r="539" spans="1:8" hidden="1">
      <c r="A539" s="118" t="s">
        <v>68</v>
      </c>
      <c r="B539" s="119" t="s">
        <v>221</v>
      </c>
      <c r="C539" s="120" t="s">
        <v>235</v>
      </c>
      <c r="D539" s="23">
        <v>1250</v>
      </c>
      <c r="E539" s="153">
        <f t="shared" si="30"/>
        <v>1125</v>
      </c>
      <c r="F539" s="33">
        <f t="shared" si="28"/>
        <v>1125</v>
      </c>
      <c r="G539" s="30">
        <f t="shared" si="29"/>
        <v>1125</v>
      </c>
      <c r="H539" s="30">
        <f t="shared" si="31"/>
        <v>1125</v>
      </c>
    </row>
    <row r="540" spans="1:8" hidden="1">
      <c r="A540" s="125" t="s">
        <v>68</v>
      </c>
      <c r="B540" s="127" t="s">
        <v>52</v>
      </c>
      <c r="C540" s="129" t="s">
        <v>236</v>
      </c>
      <c r="D540" s="26">
        <v>1250</v>
      </c>
      <c r="E540" s="153">
        <f t="shared" si="30"/>
        <v>1125</v>
      </c>
      <c r="F540" s="33">
        <f t="shared" si="28"/>
        <v>1125</v>
      </c>
      <c r="G540" s="30">
        <f t="shared" si="29"/>
        <v>1125</v>
      </c>
      <c r="H540" s="30">
        <f t="shared" si="31"/>
        <v>1125</v>
      </c>
    </row>
    <row r="541" spans="1:8" hidden="1">
      <c r="A541" s="118" t="s">
        <v>68</v>
      </c>
      <c r="B541" s="119" t="s">
        <v>132</v>
      </c>
      <c r="C541" s="120" t="s">
        <v>237</v>
      </c>
      <c r="D541" s="23">
        <v>1250</v>
      </c>
      <c r="E541" s="153">
        <f t="shared" si="30"/>
        <v>1125</v>
      </c>
      <c r="F541" s="33">
        <f t="shared" si="28"/>
        <v>1125</v>
      </c>
      <c r="G541" s="30">
        <f t="shared" si="29"/>
        <v>1125</v>
      </c>
      <c r="H541" s="30">
        <f t="shared" si="31"/>
        <v>1125</v>
      </c>
    </row>
    <row r="542" spans="1:8" hidden="1">
      <c r="A542" s="125" t="s">
        <v>201</v>
      </c>
      <c r="B542" s="127" t="s">
        <v>52</v>
      </c>
      <c r="C542" s="129" t="s">
        <v>238</v>
      </c>
      <c r="D542" s="26">
        <v>950</v>
      </c>
      <c r="E542" s="153">
        <f t="shared" si="30"/>
        <v>855</v>
      </c>
      <c r="F542" s="33">
        <f t="shared" si="28"/>
        <v>855</v>
      </c>
      <c r="G542" s="30">
        <f t="shared" si="29"/>
        <v>855</v>
      </c>
      <c r="H542" s="30">
        <f t="shared" si="31"/>
        <v>855</v>
      </c>
    </row>
    <row r="543" spans="1:8" hidden="1">
      <c r="A543" s="125" t="s">
        <v>51</v>
      </c>
      <c r="B543" s="127" t="s">
        <v>63</v>
      </c>
      <c r="C543" s="129" t="s">
        <v>239</v>
      </c>
      <c r="D543" s="26">
        <v>3600</v>
      </c>
      <c r="E543" s="153">
        <f t="shared" si="30"/>
        <v>3240</v>
      </c>
      <c r="F543" s="33">
        <f t="shared" si="28"/>
        <v>3240</v>
      </c>
      <c r="G543" s="30">
        <f t="shared" si="29"/>
        <v>3240</v>
      </c>
      <c r="H543" s="30">
        <f t="shared" si="31"/>
        <v>3240</v>
      </c>
    </row>
    <row r="544" spans="1:8" hidden="1">
      <c r="A544" s="125" t="s">
        <v>68</v>
      </c>
      <c r="B544" s="119" t="s">
        <v>52</v>
      </c>
      <c r="C544" s="129" t="s">
        <v>239</v>
      </c>
      <c r="D544" s="26">
        <v>1400</v>
      </c>
      <c r="E544" s="153">
        <f t="shared" si="30"/>
        <v>1260</v>
      </c>
      <c r="F544" s="33">
        <f t="shared" si="28"/>
        <v>1260</v>
      </c>
      <c r="G544" s="30">
        <f t="shared" si="29"/>
        <v>1260</v>
      </c>
      <c r="H544" s="30">
        <f t="shared" si="31"/>
        <v>1260</v>
      </c>
    </row>
    <row r="545" spans="1:8" hidden="1">
      <c r="A545" s="118" t="s">
        <v>68</v>
      </c>
      <c r="B545" s="119"/>
      <c r="C545" s="120" t="s">
        <v>239</v>
      </c>
      <c r="D545" s="23">
        <v>1100</v>
      </c>
      <c r="E545" s="153">
        <f t="shared" si="30"/>
        <v>990</v>
      </c>
      <c r="F545" s="33">
        <f t="shared" si="28"/>
        <v>990</v>
      </c>
      <c r="G545" s="30">
        <f t="shared" si="29"/>
        <v>990</v>
      </c>
      <c r="H545" s="30">
        <f t="shared" si="31"/>
        <v>990</v>
      </c>
    </row>
    <row r="546" spans="1:8" hidden="1">
      <c r="A546" s="103">
        <v>23</v>
      </c>
      <c r="B546" s="124">
        <v>130</v>
      </c>
      <c r="C546" s="128" t="s">
        <v>240</v>
      </c>
      <c r="D546" s="25">
        <v>1780</v>
      </c>
      <c r="E546" s="153">
        <f t="shared" si="30"/>
        <v>1602</v>
      </c>
      <c r="F546" s="33">
        <f t="shared" si="28"/>
        <v>1602</v>
      </c>
      <c r="G546" s="30">
        <f t="shared" si="29"/>
        <v>1602</v>
      </c>
      <c r="H546" s="30">
        <f t="shared" si="31"/>
        <v>1602</v>
      </c>
    </row>
    <row r="547" spans="1:8" hidden="1">
      <c r="A547" s="125" t="s">
        <v>54</v>
      </c>
      <c r="B547" s="119" t="s">
        <v>52</v>
      </c>
      <c r="C547" s="129" t="s">
        <v>240</v>
      </c>
      <c r="D547" s="26">
        <v>780</v>
      </c>
      <c r="E547" s="153">
        <f t="shared" si="30"/>
        <v>702</v>
      </c>
      <c r="F547" s="33">
        <f t="shared" si="28"/>
        <v>702</v>
      </c>
      <c r="G547" s="30">
        <f t="shared" si="29"/>
        <v>702</v>
      </c>
      <c r="H547" s="30">
        <f t="shared" si="31"/>
        <v>702</v>
      </c>
    </row>
    <row r="548" spans="1:8" hidden="1">
      <c r="A548" s="107" t="s">
        <v>55</v>
      </c>
      <c r="B548" s="107" t="s">
        <v>63</v>
      </c>
      <c r="C548" s="112" t="s">
        <v>240</v>
      </c>
      <c r="D548" s="22">
        <v>1200</v>
      </c>
      <c r="E548" s="152">
        <f t="shared" si="30"/>
        <v>1080</v>
      </c>
      <c r="F548" s="2">
        <f t="shared" ref="F548:F564" si="32">D548*0.9</f>
        <v>1080</v>
      </c>
      <c r="G548" s="3">
        <f t="shared" ref="G548:G564" si="33">D548*0.9</f>
        <v>1080</v>
      </c>
      <c r="H548" s="39">
        <f t="shared" si="31"/>
        <v>1080</v>
      </c>
    </row>
    <row r="549" spans="1:8" hidden="1">
      <c r="A549" s="106">
        <v>13</v>
      </c>
      <c r="B549" s="107">
        <v>30</v>
      </c>
      <c r="C549" s="108" t="s">
        <v>241</v>
      </c>
      <c r="D549" s="21">
        <v>690</v>
      </c>
      <c r="E549" s="152">
        <f t="shared" si="30"/>
        <v>621</v>
      </c>
      <c r="F549" s="2">
        <f t="shared" si="32"/>
        <v>621</v>
      </c>
      <c r="G549" s="3">
        <f t="shared" si="33"/>
        <v>621</v>
      </c>
      <c r="H549" s="39">
        <f t="shared" si="31"/>
        <v>621</v>
      </c>
    </row>
    <row r="550" spans="1:8" hidden="1">
      <c r="A550" s="107" t="s">
        <v>51</v>
      </c>
      <c r="B550" s="111" t="s">
        <v>52</v>
      </c>
      <c r="C550" s="112" t="s">
        <v>242</v>
      </c>
      <c r="D550" s="22">
        <v>1350</v>
      </c>
      <c r="E550" s="152">
        <f t="shared" si="30"/>
        <v>1215</v>
      </c>
      <c r="F550" s="2">
        <f t="shared" si="32"/>
        <v>1215</v>
      </c>
      <c r="G550" s="3">
        <f t="shared" si="33"/>
        <v>1215</v>
      </c>
      <c r="H550" s="39">
        <f t="shared" si="31"/>
        <v>1215</v>
      </c>
    </row>
    <row r="551" spans="1:8" hidden="1">
      <c r="A551" s="107" t="s">
        <v>201</v>
      </c>
      <c r="B551" s="111" t="s">
        <v>56</v>
      </c>
      <c r="C551" s="112" t="s">
        <v>242</v>
      </c>
      <c r="D551" s="22">
        <v>950</v>
      </c>
      <c r="E551" s="152">
        <f t="shared" si="30"/>
        <v>855</v>
      </c>
      <c r="F551" s="2">
        <f t="shared" si="32"/>
        <v>855</v>
      </c>
      <c r="G551" s="3">
        <f t="shared" si="33"/>
        <v>855</v>
      </c>
      <c r="H551" s="39">
        <f t="shared" si="31"/>
        <v>855</v>
      </c>
    </row>
    <row r="552" spans="1:8" hidden="1">
      <c r="A552" s="11">
        <v>13</v>
      </c>
      <c r="B552" s="11">
        <v>25</v>
      </c>
      <c r="C552" s="109" t="s">
        <v>243</v>
      </c>
      <c r="D552" s="20">
        <v>980</v>
      </c>
      <c r="E552" s="152">
        <f t="shared" si="30"/>
        <v>882</v>
      </c>
      <c r="F552" s="2">
        <f t="shared" si="32"/>
        <v>882</v>
      </c>
      <c r="G552" s="3">
        <f t="shared" si="33"/>
        <v>882</v>
      </c>
      <c r="H552" s="39">
        <f t="shared" si="31"/>
        <v>882</v>
      </c>
    </row>
    <row r="553" spans="1:8" hidden="1">
      <c r="A553" s="11">
        <v>13</v>
      </c>
      <c r="B553" s="11">
        <v>25</v>
      </c>
      <c r="C553" s="109" t="s">
        <v>244</v>
      </c>
      <c r="D553" s="20">
        <v>1250</v>
      </c>
      <c r="E553" s="152">
        <f t="shared" si="30"/>
        <v>1125</v>
      </c>
      <c r="F553" s="2">
        <f t="shared" si="32"/>
        <v>1125</v>
      </c>
      <c r="G553" s="3">
        <f t="shared" si="33"/>
        <v>1125</v>
      </c>
      <c r="H553" s="39">
        <f t="shared" si="31"/>
        <v>1125</v>
      </c>
    </row>
    <row r="554" spans="1:8" hidden="1">
      <c r="A554" s="11">
        <v>13</v>
      </c>
      <c r="B554" s="11">
        <v>20</v>
      </c>
      <c r="C554" s="109" t="s">
        <v>245</v>
      </c>
      <c r="D554" s="20">
        <v>1250</v>
      </c>
      <c r="E554" s="152">
        <f t="shared" si="30"/>
        <v>1125</v>
      </c>
      <c r="F554" s="2">
        <f t="shared" si="32"/>
        <v>1125</v>
      </c>
      <c r="G554" s="3">
        <f t="shared" si="33"/>
        <v>1125</v>
      </c>
      <c r="H554" s="39">
        <f t="shared" si="31"/>
        <v>1125</v>
      </c>
    </row>
    <row r="555" spans="1:8" hidden="1">
      <c r="A555" s="11">
        <v>13</v>
      </c>
      <c r="B555" s="11">
        <v>20</v>
      </c>
      <c r="C555" s="109" t="s">
        <v>246</v>
      </c>
      <c r="D555" s="20">
        <v>980</v>
      </c>
      <c r="E555" s="152">
        <f t="shared" si="30"/>
        <v>882</v>
      </c>
      <c r="F555" s="2">
        <f t="shared" si="32"/>
        <v>882</v>
      </c>
      <c r="G555" s="3">
        <f t="shared" si="33"/>
        <v>882</v>
      </c>
      <c r="H555" s="39">
        <f t="shared" si="31"/>
        <v>882</v>
      </c>
    </row>
    <row r="556" spans="1:8" hidden="1">
      <c r="A556" s="130">
        <v>13</v>
      </c>
      <c r="B556" s="130">
        <v>25</v>
      </c>
      <c r="C556" s="131" t="s">
        <v>247</v>
      </c>
      <c r="D556" s="27">
        <v>1290</v>
      </c>
      <c r="E556" s="156">
        <f t="shared" si="30"/>
        <v>1161</v>
      </c>
      <c r="F556" s="40">
        <f t="shared" si="32"/>
        <v>1161</v>
      </c>
      <c r="G556" s="41">
        <f t="shared" si="33"/>
        <v>1161</v>
      </c>
      <c r="H556" s="30">
        <f t="shared" si="31"/>
        <v>1161</v>
      </c>
    </row>
    <row r="557" spans="1:8" hidden="1">
      <c r="A557" s="11" t="s">
        <v>97</v>
      </c>
      <c r="B557" s="121"/>
      <c r="C557" s="109" t="s">
        <v>248</v>
      </c>
      <c r="D557" s="20">
        <v>595</v>
      </c>
      <c r="E557" s="153">
        <f t="shared" si="30"/>
        <v>535.5</v>
      </c>
      <c r="F557" s="33">
        <f t="shared" si="32"/>
        <v>535.5</v>
      </c>
      <c r="G557" s="30">
        <f t="shared" si="33"/>
        <v>535.5</v>
      </c>
      <c r="H557" s="30">
        <f t="shared" si="31"/>
        <v>535.5</v>
      </c>
    </row>
    <row r="558" spans="1:8" hidden="1">
      <c r="A558" s="11" t="s">
        <v>97</v>
      </c>
      <c r="B558" s="121"/>
      <c r="C558" s="109" t="s">
        <v>249</v>
      </c>
      <c r="D558" s="20">
        <v>595</v>
      </c>
      <c r="E558" s="153">
        <f t="shared" si="30"/>
        <v>535.5</v>
      </c>
      <c r="F558" s="33">
        <f t="shared" si="32"/>
        <v>535.5</v>
      </c>
      <c r="G558" s="30">
        <f t="shared" si="33"/>
        <v>535.5</v>
      </c>
      <c r="H558" s="30">
        <f t="shared" si="31"/>
        <v>535.5</v>
      </c>
    </row>
    <row r="559" spans="1:8" hidden="1">
      <c r="A559" s="11" t="s">
        <v>97</v>
      </c>
      <c r="B559" s="121"/>
      <c r="C559" s="109" t="s">
        <v>250</v>
      </c>
      <c r="D559" s="20">
        <v>665</v>
      </c>
      <c r="E559" s="153">
        <f t="shared" si="30"/>
        <v>598.5</v>
      </c>
      <c r="F559" s="33">
        <f t="shared" si="32"/>
        <v>598.5</v>
      </c>
      <c r="G559" s="30">
        <f t="shared" si="33"/>
        <v>598.5</v>
      </c>
      <c r="H559" s="30">
        <f t="shared" si="31"/>
        <v>598.5</v>
      </c>
    </row>
    <row r="560" spans="1:8" hidden="1">
      <c r="A560" s="11" t="s">
        <v>97</v>
      </c>
      <c r="B560" s="121"/>
      <c r="C560" s="109" t="s">
        <v>251</v>
      </c>
      <c r="D560" s="20">
        <v>595</v>
      </c>
      <c r="E560" s="153">
        <f t="shared" si="30"/>
        <v>535.5</v>
      </c>
      <c r="F560" s="33">
        <f t="shared" si="32"/>
        <v>535.5</v>
      </c>
      <c r="G560" s="30">
        <f t="shared" si="33"/>
        <v>535.5</v>
      </c>
      <c r="H560" s="30">
        <f t="shared" si="31"/>
        <v>535.5</v>
      </c>
    </row>
    <row r="561" spans="1:12" hidden="1">
      <c r="A561" s="11" t="s">
        <v>97</v>
      </c>
      <c r="B561" s="121"/>
      <c r="C561" s="109" t="s">
        <v>252</v>
      </c>
      <c r="D561" s="20">
        <v>595</v>
      </c>
      <c r="E561" s="153">
        <f t="shared" si="30"/>
        <v>535.5</v>
      </c>
      <c r="F561" s="33">
        <f t="shared" si="32"/>
        <v>535.5</v>
      </c>
      <c r="G561" s="30">
        <f t="shared" si="33"/>
        <v>535.5</v>
      </c>
      <c r="H561" s="30">
        <f t="shared" si="31"/>
        <v>535.5</v>
      </c>
    </row>
    <row r="562" spans="1:12" hidden="1">
      <c r="A562" s="11">
        <v>10</v>
      </c>
      <c r="B562" s="121">
        <v>18</v>
      </c>
      <c r="C562" s="109" t="s">
        <v>253</v>
      </c>
      <c r="D562" s="20">
        <v>500</v>
      </c>
      <c r="E562" s="153">
        <f t="shared" si="30"/>
        <v>450</v>
      </c>
      <c r="F562" s="33">
        <f t="shared" si="32"/>
        <v>450</v>
      </c>
      <c r="G562" s="30">
        <f t="shared" si="33"/>
        <v>450</v>
      </c>
      <c r="H562" s="30">
        <f t="shared" si="31"/>
        <v>450</v>
      </c>
    </row>
    <row r="563" spans="1:12" hidden="1">
      <c r="A563" s="11" t="s">
        <v>254</v>
      </c>
      <c r="B563" s="121" t="s">
        <v>19</v>
      </c>
      <c r="C563" s="109" t="s">
        <v>255</v>
      </c>
      <c r="D563" s="20">
        <v>650</v>
      </c>
      <c r="E563" s="153">
        <f t="shared" si="30"/>
        <v>585</v>
      </c>
      <c r="F563" s="33">
        <f t="shared" si="32"/>
        <v>585</v>
      </c>
      <c r="G563" s="30">
        <f t="shared" si="33"/>
        <v>585</v>
      </c>
      <c r="H563" s="30">
        <f t="shared" si="31"/>
        <v>585</v>
      </c>
    </row>
    <row r="564" spans="1:12" hidden="1">
      <c r="A564" s="11" t="s">
        <v>107</v>
      </c>
      <c r="B564" s="121" t="s">
        <v>19</v>
      </c>
      <c r="C564" s="109" t="s">
        <v>255</v>
      </c>
      <c r="D564" s="20">
        <v>850</v>
      </c>
      <c r="E564" s="153">
        <f t="shared" si="30"/>
        <v>765</v>
      </c>
      <c r="F564" s="33">
        <f t="shared" si="32"/>
        <v>765</v>
      </c>
      <c r="G564" s="30">
        <f t="shared" si="33"/>
        <v>765</v>
      </c>
      <c r="H564" s="30">
        <f t="shared" si="31"/>
        <v>765</v>
      </c>
    </row>
    <row r="565" spans="1:12" hidden="1">
      <c r="A565" s="103">
        <v>14</v>
      </c>
      <c r="B565" s="103">
        <v>60</v>
      </c>
      <c r="C565" s="132" t="s">
        <v>300</v>
      </c>
      <c r="D565" s="45">
        <v>397</v>
      </c>
      <c r="E565" s="155">
        <v>397</v>
      </c>
      <c r="F565" s="36">
        <v>397</v>
      </c>
      <c r="G565" s="37">
        <v>397</v>
      </c>
      <c r="H565" s="37">
        <v>397</v>
      </c>
    </row>
    <row r="566" spans="1:12" ht="25.5">
      <c r="A566" s="133"/>
      <c r="B566" s="134"/>
      <c r="C566" s="157" t="s">
        <v>256</v>
      </c>
      <c r="D566" s="28"/>
      <c r="E566" s="42" t="s">
        <v>257</v>
      </c>
      <c r="F566" s="42" t="s">
        <v>257</v>
      </c>
      <c r="G566" s="42" t="s">
        <v>257</v>
      </c>
      <c r="H566" s="42" t="s">
        <v>257</v>
      </c>
    </row>
    <row r="567" spans="1:12">
      <c r="A567" s="16">
        <v>12</v>
      </c>
      <c r="B567" s="16">
        <v>60</v>
      </c>
      <c r="C567" s="14" t="s">
        <v>442</v>
      </c>
      <c r="D567" s="1">
        <v>1670</v>
      </c>
      <c r="E567" s="150">
        <f t="shared" ref="E567" si="34">D567-D567*скидка</f>
        <v>1503</v>
      </c>
      <c r="F567" s="2">
        <f t="shared" ref="F567:G567" si="35">E567</f>
        <v>1503</v>
      </c>
      <c r="G567" s="3">
        <f t="shared" si="35"/>
        <v>1503</v>
      </c>
      <c r="H567" s="3">
        <f t="shared" ref="H567" si="36">E567</f>
        <v>1503</v>
      </c>
    </row>
    <row r="568" spans="1:12" s="95" customFormat="1" ht="12.6" customHeight="1">
      <c r="A568" s="15">
        <v>12</v>
      </c>
      <c r="B568" s="15">
        <v>60</v>
      </c>
      <c r="C568" s="14" t="s">
        <v>489</v>
      </c>
      <c r="D568" s="1">
        <v>1250</v>
      </c>
      <c r="E568" s="150">
        <f t="shared" ref="E568:E572" si="37">D568-D568*скидка</f>
        <v>1125</v>
      </c>
      <c r="F568" s="2">
        <f t="shared" ref="F568:F572" si="38">E568</f>
        <v>1125</v>
      </c>
      <c r="G568" s="3">
        <f t="shared" ref="G568:G572" si="39">F568</f>
        <v>1125</v>
      </c>
      <c r="H568" s="3">
        <f t="shared" ref="H568:H572" si="40">E568</f>
        <v>1125</v>
      </c>
      <c r="I568" s="146"/>
      <c r="J568" s="146"/>
      <c r="K568" s="146"/>
      <c r="L568" s="94"/>
    </row>
    <row r="569" spans="1:12" s="95" customFormat="1" ht="12.6" customHeight="1">
      <c r="A569" s="15">
        <v>12</v>
      </c>
      <c r="B569" s="15">
        <v>65</v>
      </c>
      <c r="C569" s="14" t="s">
        <v>582</v>
      </c>
      <c r="D569" s="1">
        <v>999</v>
      </c>
      <c r="E569" s="150">
        <f t="shared" si="37"/>
        <v>899.1</v>
      </c>
      <c r="F569" s="2">
        <f t="shared" si="38"/>
        <v>899.1</v>
      </c>
      <c r="G569" s="3">
        <f t="shared" si="39"/>
        <v>899.1</v>
      </c>
      <c r="H569" s="3">
        <f t="shared" si="40"/>
        <v>899.1</v>
      </c>
      <c r="I569" s="167"/>
      <c r="J569" s="167"/>
      <c r="K569" s="167"/>
      <c r="L569" s="94"/>
    </row>
    <row r="570" spans="1:12" s="95" customFormat="1" ht="12.6" customHeight="1">
      <c r="A570" s="15">
        <v>12</v>
      </c>
      <c r="B570" s="15">
        <v>65</v>
      </c>
      <c r="C570" s="14" t="s">
        <v>583</v>
      </c>
      <c r="D570" s="1">
        <v>1350</v>
      </c>
      <c r="E570" s="150">
        <f t="shared" si="37"/>
        <v>1215</v>
      </c>
      <c r="F570" s="2">
        <f t="shared" si="38"/>
        <v>1215</v>
      </c>
      <c r="G570" s="3">
        <f t="shared" si="39"/>
        <v>1215</v>
      </c>
      <c r="H570" s="3">
        <f t="shared" si="40"/>
        <v>1215</v>
      </c>
      <c r="I570" s="167"/>
      <c r="J570" s="167"/>
      <c r="K570" s="167"/>
      <c r="L570" s="94"/>
    </row>
    <row r="571" spans="1:12" s="95" customFormat="1" ht="12.6" customHeight="1">
      <c r="A571" s="15">
        <v>12</v>
      </c>
      <c r="B571" s="15">
        <v>65</v>
      </c>
      <c r="C571" s="14" t="s">
        <v>497</v>
      </c>
      <c r="D571" s="1">
        <v>1100</v>
      </c>
      <c r="E571" s="150">
        <f t="shared" si="37"/>
        <v>990</v>
      </c>
      <c r="F571" s="2">
        <f t="shared" si="38"/>
        <v>990</v>
      </c>
      <c r="G571" s="3">
        <f t="shared" si="39"/>
        <v>990</v>
      </c>
      <c r="H571" s="3">
        <f t="shared" si="40"/>
        <v>990</v>
      </c>
      <c r="I571" s="146"/>
      <c r="J571" s="146"/>
      <c r="K571" s="146"/>
      <c r="L571" s="94"/>
    </row>
    <row r="572" spans="1:12" s="95" customFormat="1" ht="12.6" customHeight="1">
      <c r="A572" s="15">
        <v>12</v>
      </c>
      <c r="B572" s="15">
        <v>65</v>
      </c>
      <c r="C572" s="161" t="s">
        <v>505</v>
      </c>
      <c r="D572" s="1">
        <v>1990</v>
      </c>
      <c r="E572" s="150">
        <f t="shared" si="37"/>
        <v>1791</v>
      </c>
      <c r="F572" s="2">
        <f t="shared" si="38"/>
        <v>1791</v>
      </c>
      <c r="G572" s="3">
        <f t="shared" si="39"/>
        <v>1791</v>
      </c>
      <c r="H572" s="3">
        <f t="shared" si="40"/>
        <v>1791</v>
      </c>
      <c r="I572" s="146"/>
      <c r="J572" s="146"/>
      <c r="K572" s="146"/>
      <c r="L572" s="94"/>
    </row>
    <row r="573" spans="1:12">
      <c r="D573" s="29"/>
      <c r="E573" s="43"/>
      <c r="F573" s="43"/>
      <c r="G573" s="43"/>
      <c r="H573" s="43"/>
    </row>
    <row r="574" spans="1:12">
      <c r="D574" s="29"/>
      <c r="E574" s="43"/>
      <c r="F574" s="43"/>
      <c r="G574" s="43"/>
      <c r="H574" s="43"/>
    </row>
    <row r="575" spans="1:12">
      <c r="D575" s="29"/>
      <c r="E575" s="43"/>
      <c r="F575" s="43"/>
      <c r="G575" s="43"/>
      <c r="H575" s="43"/>
    </row>
    <row r="576" spans="1:12">
      <c r="D576" s="29"/>
      <c r="E576" s="43"/>
      <c r="F576" s="43"/>
      <c r="G576" s="43"/>
      <c r="H576" s="43"/>
    </row>
    <row r="577" spans="4:8">
      <c r="D577" s="29"/>
      <c r="E577" s="43"/>
      <c r="F577" s="43"/>
      <c r="G577" s="43"/>
      <c r="H577" s="43"/>
    </row>
    <row r="578" spans="4:8">
      <c r="D578" s="29"/>
      <c r="E578" s="43"/>
      <c r="F578" s="43"/>
      <c r="G578" s="43"/>
      <c r="H578" s="43"/>
    </row>
    <row r="579" spans="4:8">
      <c r="D579" s="29"/>
      <c r="E579" s="43"/>
      <c r="F579" s="43"/>
      <c r="G579" s="43"/>
      <c r="H579" s="43"/>
    </row>
    <row r="580" spans="4:8">
      <c r="D580" s="29"/>
      <c r="E580" s="43"/>
      <c r="F580" s="43"/>
      <c r="G580" s="43"/>
      <c r="H580" s="43"/>
    </row>
    <row r="581" spans="4:8">
      <c r="D581" s="29"/>
      <c r="E581" s="43"/>
      <c r="F581" s="43"/>
      <c r="G581" s="43"/>
      <c r="H581" s="43"/>
    </row>
    <row r="582" spans="4:8">
      <c r="D582" s="29"/>
      <c r="E582" s="43"/>
      <c r="F582" s="43"/>
      <c r="G582" s="43"/>
      <c r="H582" s="43"/>
    </row>
    <row r="583" spans="4:8">
      <c r="D583" s="29"/>
      <c r="E583" s="43"/>
      <c r="F583" s="43"/>
      <c r="G583" s="43"/>
      <c r="H583" s="43"/>
    </row>
    <row r="584" spans="4:8">
      <c r="D584" s="29"/>
      <c r="E584" s="43"/>
      <c r="F584" s="43"/>
      <c r="G584" s="43"/>
      <c r="H584" s="43"/>
    </row>
    <row r="585" spans="4:8">
      <c r="D585" s="29"/>
      <c r="E585" s="43"/>
      <c r="F585" s="43"/>
      <c r="G585" s="43"/>
      <c r="H585" s="43"/>
    </row>
    <row r="586" spans="4:8">
      <c r="D586" s="29"/>
      <c r="E586" s="43"/>
      <c r="F586" s="43"/>
      <c r="G586" s="43"/>
      <c r="H586" s="43"/>
    </row>
    <row r="587" spans="4:8">
      <c r="D587" s="29"/>
      <c r="E587" s="43"/>
      <c r="F587" s="43"/>
      <c r="G587" s="43"/>
      <c r="H587" s="43"/>
    </row>
    <row r="588" spans="4:8">
      <c r="D588" s="29"/>
      <c r="E588" s="43"/>
      <c r="F588" s="43"/>
      <c r="G588" s="43"/>
      <c r="H588" s="43"/>
    </row>
    <row r="589" spans="4:8">
      <c r="D589" s="29"/>
      <c r="E589" s="43"/>
      <c r="F589" s="43"/>
      <c r="G589" s="43"/>
      <c r="H589" s="43"/>
    </row>
    <row r="590" spans="4:8">
      <c r="D590" s="29"/>
      <c r="E590" s="43"/>
      <c r="F590" s="43"/>
      <c r="G590" s="43"/>
      <c r="H590" s="43"/>
    </row>
    <row r="591" spans="4:8">
      <c r="D591" s="29"/>
      <c r="E591" s="43"/>
      <c r="F591" s="43"/>
      <c r="G591" s="43"/>
      <c r="H591" s="43"/>
    </row>
    <row r="592" spans="4:8">
      <c r="D592" s="29"/>
      <c r="E592" s="43"/>
      <c r="F592" s="43"/>
      <c r="G592" s="43"/>
      <c r="H592" s="43"/>
    </row>
    <row r="593" spans="4:8">
      <c r="D593" s="29"/>
      <c r="E593" s="43"/>
      <c r="F593" s="43"/>
      <c r="G593" s="43"/>
      <c r="H593" s="43"/>
    </row>
    <row r="594" spans="4:8">
      <c r="D594" s="29"/>
      <c r="E594" s="43"/>
      <c r="F594" s="43"/>
      <c r="G594" s="43"/>
      <c r="H594" s="43"/>
    </row>
    <row r="595" spans="4:8">
      <c r="D595" s="29"/>
      <c r="E595" s="43"/>
      <c r="F595" s="43"/>
      <c r="G595" s="43"/>
      <c r="H595" s="43"/>
    </row>
    <row r="596" spans="4:8">
      <c r="D596" s="29"/>
      <c r="E596" s="43"/>
      <c r="F596" s="43"/>
      <c r="G596" s="43"/>
      <c r="H596" s="43"/>
    </row>
    <row r="597" spans="4:8">
      <c r="D597" s="29"/>
      <c r="E597" s="43"/>
      <c r="F597" s="43"/>
      <c r="G597" s="43"/>
      <c r="H597" s="43"/>
    </row>
    <row r="598" spans="4:8">
      <c r="D598" s="29"/>
      <c r="E598" s="43"/>
      <c r="F598" s="43"/>
      <c r="G598" s="43"/>
      <c r="H598" s="43"/>
    </row>
    <row r="599" spans="4:8">
      <c r="D599" s="29"/>
      <c r="E599" s="43"/>
      <c r="F599" s="43"/>
      <c r="G599" s="43"/>
      <c r="H599" s="43"/>
    </row>
    <row r="600" spans="4:8">
      <c r="D600" s="29"/>
      <c r="E600" s="43"/>
      <c r="F600" s="43"/>
      <c r="G600" s="43"/>
      <c r="H600" s="43"/>
    </row>
    <row r="601" spans="4:8">
      <c r="D601" s="29"/>
      <c r="E601" s="43"/>
      <c r="F601" s="43"/>
      <c r="G601" s="43"/>
      <c r="H601" s="43"/>
    </row>
    <row r="602" spans="4:8">
      <c r="D602" s="29"/>
      <c r="E602" s="43"/>
      <c r="F602" s="43"/>
      <c r="G602" s="43"/>
      <c r="H602" s="43"/>
    </row>
    <row r="603" spans="4:8">
      <c r="D603" s="29"/>
      <c r="E603" s="43"/>
      <c r="F603" s="43"/>
      <c r="G603" s="43"/>
      <c r="H603" s="43"/>
    </row>
    <row r="604" spans="4:8">
      <c r="D604" s="29"/>
      <c r="E604" s="43"/>
      <c r="F604" s="43"/>
      <c r="G604" s="43"/>
      <c r="H604" s="43"/>
    </row>
    <row r="605" spans="4:8">
      <c r="D605" s="29"/>
      <c r="E605" s="43"/>
      <c r="F605" s="43"/>
      <c r="G605" s="43"/>
      <c r="H605" s="43"/>
    </row>
    <row r="606" spans="4:8">
      <c r="D606" s="29"/>
      <c r="E606" s="43"/>
      <c r="F606" s="43"/>
      <c r="G606" s="43"/>
      <c r="H606" s="43"/>
    </row>
    <row r="607" spans="4:8">
      <c r="D607" s="29"/>
      <c r="E607" s="43"/>
      <c r="F607" s="43"/>
      <c r="G607" s="43"/>
      <c r="H607" s="43"/>
    </row>
    <row r="608" spans="4:8">
      <c r="D608" s="29"/>
      <c r="E608" s="43"/>
      <c r="F608" s="43"/>
      <c r="G608" s="43"/>
      <c r="H608" s="43"/>
    </row>
    <row r="609" spans="4:8">
      <c r="D609" s="29"/>
      <c r="E609" s="43"/>
      <c r="F609" s="43"/>
      <c r="G609" s="43"/>
      <c r="H609" s="43"/>
    </row>
    <row r="610" spans="4:8">
      <c r="D610" s="29"/>
      <c r="E610" s="43"/>
      <c r="F610" s="43"/>
      <c r="G610" s="43"/>
      <c r="H610" s="43"/>
    </row>
    <row r="611" spans="4:8">
      <c r="D611" s="29"/>
      <c r="E611" s="43"/>
      <c r="F611" s="43"/>
      <c r="G611" s="43"/>
      <c r="H611" s="43"/>
    </row>
    <row r="612" spans="4:8">
      <c r="D612" s="29"/>
      <c r="E612" s="43"/>
      <c r="F612" s="43"/>
      <c r="G612" s="43"/>
      <c r="H612" s="43"/>
    </row>
    <row r="613" spans="4:8">
      <c r="D613" s="29"/>
      <c r="E613" s="43"/>
      <c r="F613" s="43"/>
      <c r="G613" s="43"/>
      <c r="H613" s="43"/>
    </row>
    <row r="614" spans="4:8">
      <c r="D614" s="29"/>
      <c r="E614" s="43"/>
      <c r="F614" s="43"/>
      <c r="G614" s="43"/>
      <c r="H614" s="43"/>
    </row>
    <row r="615" spans="4:8">
      <c r="D615" s="29"/>
      <c r="E615" s="43"/>
      <c r="F615" s="43"/>
      <c r="G615" s="43"/>
      <c r="H615" s="43"/>
    </row>
    <row r="616" spans="4:8">
      <c r="D616" s="29"/>
      <c r="E616" s="43"/>
      <c r="F616" s="43"/>
      <c r="G616" s="43"/>
      <c r="H616" s="43"/>
    </row>
    <row r="617" spans="4:8">
      <c r="D617" s="29"/>
      <c r="E617" s="43"/>
      <c r="F617" s="43"/>
      <c r="G617" s="43"/>
      <c r="H617" s="43"/>
    </row>
    <row r="618" spans="4:8">
      <c r="D618" s="29"/>
      <c r="E618" s="43"/>
      <c r="F618" s="43"/>
      <c r="G618" s="43"/>
      <c r="H618" s="43"/>
    </row>
    <row r="619" spans="4:8">
      <c r="D619" s="29"/>
      <c r="E619" s="43"/>
      <c r="F619" s="43"/>
      <c r="G619" s="43"/>
      <c r="H619" s="43"/>
    </row>
    <row r="620" spans="4:8">
      <c r="D620" s="29"/>
      <c r="E620" s="43"/>
      <c r="F620" s="43"/>
      <c r="G620" s="43"/>
      <c r="H620" s="43"/>
    </row>
    <row r="621" spans="4:8">
      <c r="D621" s="29"/>
      <c r="E621" s="43"/>
      <c r="F621" s="43"/>
      <c r="G621" s="43"/>
      <c r="H621" s="43"/>
    </row>
    <row r="622" spans="4:8">
      <c r="D622" s="29"/>
      <c r="E622" s="43"/>
      <c r="F622" s="43"/>
      <c r="G622" s="43"/>
      <c r="H622" s="43"/>
    </row>
    <row r="623" spans="4:8">
      <c r="D623" s="29"/>
      <c r="E623" s="43"/>
      <c r="F623" s="43"/>
      <c r="G623" s="43"/>
      <c r="H623" s="43"/>
    </row>
    <row r="624" spans="4:8">
      <c r="D624" s="29"/>
      <c r="E624" s="43"/>
      <c r="F624" s="43"/>
      <c r="G624" s="43"/>
      <c r="H624" s="43"/>
    </row>
    <row r="625" spans="4:8">
      <c r="D625" s="29"/>
      <c r="E625" s="43"/>
      <c r="F625" s="43"/>
      <c r="G625" s="43"/>
      <c r="H625" s="43"/>
    </row>
    <row r="626" spans="4:8">
      <c r="D626" s="29"/>
      <c r="E626" s="43"/>
      <c r="F626" s="43"/>
      <c r="G626" s="43"/>
      <c r="H626" s="43"/>
    </row>
    <row r="627" spans="4:8">
      <c r="D627" s="29"/>
      <c r="E627" s="43"/>
      <c r="F627" s="43"/>
      <c r="G627" s="43"/>
      <c r="H627" s="43"/>
    </row>
    <row r="628" spans="4:8">
      <c r="D628" s="29"/>
      <c r="E628" s="43"/>
      <c r="F628" s="43"/>
      <c r="G628" s="43"/>
      <c r="H628" s="43"/>
    </row>
    <row r="629" spans="4:8">
      <c r="D629" s="29"/>
      <c r="E629" s="43"/>
      <c r="F629" s="43"/>
      <c r="G629" s="43"/>
      <c r="H629" s="43"/>
    </row>
    <row r="630" spans="4:8">
      <c r="D630" s="29"/>
      <c r="E630" s="43"/>
      <c r="F630" s="43"/>
      <c r="G630" s="43"/>
      <c r="H630" s="43"/>
    </row>
    <row r="631" spans="4:8">
      <c r="D631" s="29"/>
      <c r="E631" s="43"/>
      <c r="F631" s="43"/>
      <c r="G631" s="43"/>
      <c r="H631" s="43"/>
    </row>
    <row r="632" spans="4:8">
      <c r="D632" s="29"/>
      <c r="E632" s="43"/>
      <c r="F632" s="43"/>
      <c r="G632" s="43"/>
      <c r="H632" s="43"/>
    </row>
    <row r="633" spans="4:8">
      <c r="D633" s="29"/>
      <c r="E633" s="43"/>
      <c r="F633" s="43"/>
      <c r="G633" s="43"/>
      <c r="H633" s="43"/>
    </row>
    <row r="634" spans="4:8">
      <c r="D634" s="29"/>
      <c r="E634" s="43"/>
      <c r="F634" s="43"/>
      <c r="G634" s="43"/>
      <c r="H634" s="43"/>
    </row>
    <row r="635" spans="4:8">
      <c r="D635" s="29"/>
      <c r="E635" s="43"/>
      <c r="F635" s="43"/>
      <c r="G635" s="43"/>
      <c r="H635" s="43"/>
    </row>
    <row r="636" spans="4:8">
      <c r="D636" s="29"/>
      <c r="E636" s="43"/>
      <c r="F636" s="43"/>
      <c r="G636" s="43"/>
      <c r="H636" s="43"/>
    </row>
    <row r="637" spans="4:8">
      <c r="D637" s="29"/>
      <c r="E637" s="43"/>
      <c r="F637" s="43"/>
      <c r="G637" s="43"/>
      <c r="H637" s="43"/>
    </row>
    <row r="638" spans="4:8">
      <c r="D638" s="29"/>
      <c r="E638" s="43"/>
      <c r="F638" s="43"/>
      <c r="G638" s="43"/>
      <c r="H638" s="43"/>
    </row>
    <row r="639" spans="4:8">
      <c r="D639" s="29"/>
      <c r="E639" s="43"/>
      <c r="F639" s="43"/>
      <c r="G639" s="43"/>
      <c r="H639" s="43"/>
    </row>
    <row r="640" spans="4:8">
      <c r="D640" s="29"/>
      <c r="E640" s="43"/>
      <c r="F640" s="43"/>
      <c r="G640" s="43"/>
      <c r="H640" s="43"/>
    </row>
    <row r="641" spans="4:8">
      <c r="D641" s="29"/>
      <c r="E641" s="43"/>
      <c r="F641" s="43"/>
      <c r="G641" s="43"/>
      <c r="H641" s="43"/>
    </row>
    <row r="642" spans="4:8">
      <c r="D642" s="29"/>
      <c r="E642" s="43"/>
      <c r="F642" s="43"/>
      <c r="G642" s="43"/>
      <c r="H642" s="43"/>
    </row>
    <row r="643" spans="4:8">
      <c r="D643" s="29"/>
      <c r="E643" s="43"/>
      <c r="F643" s="43"/>
      <c r="G643" s="43"/>
      <c r="H643" s="43"/>
    </row>
    <row r="644" spans="4:8">
      <c r="D644" s="29"/>
      <c r="E644" s="43"/>
      <c r="F644" s="43"/>
      <c r="G644" s="43"/>
      <c r="H644" s="43"/>
    </row>
    <row r="645" spans="4:8">
      <c r="D645" s="29"/>
      <c r="E645" s="43"/>
      <c r="F645" s="43"/>
      <c r="G645" s="43"/>
      <c r="H645" s="43"/>
    </row>
    <row r="646" spans="4:8">
      <c r="D646" s="29"/>
      <c r="E646" s="43"/>
      <c r="F646" s="43"/>
      <c r="G646" s="43"/>
      <c r="H646" s="43"/>
    </row>
    <row r="647" spans="4:8">
      <c r="D647" s="29"/>
      <c r="E647" s="43"/>
      <c r="F647" s="43"/>
      <c r="G647" s="43"/>
      <c r="H647" s="43"/>
    </row>
    <row r="648" spans="4:8">
      <c r="D648" s="29"/>
      <c r="E648" s="43"/>
      <c r="F648" s="43"/>
      <c r="G648" s="43"/>
      <c r="H648" s="43"/>
    </row>
    <row r="649" spans="4:8">
      <c r="D649" s="29"/>
      <c r="E649" s="43"/>
      <c r="F649" s="43"/>
      <c r="G649" s="43"/>
      <c r="H649" s="43"/>
    </row>
    <row r="650" spans="4:8">
      <c r="D650" s="29"/>
      <c r="E650" s="43"/>
      <c r="F650" s="43"/>
      <c r="G650" s="43"/>
      <c r="H650" s="43"/>
    </row>
    <row r="651" spans="4:8">
      <c r="D651" s="29"/>
      <c r="E651" s="43"/>
      <c r="F651" s="43"/>
      <c r="G651" s="43"/>
      <c r="H651" s="43"/>
    </row>
    <row r="652" spans="4:8">
      <c r="D652" s="29"/>
      <c r="E652" s="43"/>
      <c r="F652" s="43"/>
      <c r="G652" s="43"/>
      <c r="H652" s="43"/>
    </row>
    <row r="653" spans="4:8">
      <c r="D653" s="29"/>
      <c r="E653" s="43"/>
      <c r="F653" s="43"/>
      <c r="G653" s="43"/>
      <c r="H653" s="43"/>
    </row>
    <row r="654" spans="4:8">
      <c r="D654" s="29"/>
      <c r="E654" s="43"/>
      <c r="F654" s="43"/>
      <c r="G654" s="43"/>
      <c r="H654" s="43"/>
    </row>
    <row r="655" spans="4:8">
      <c r="D655" s="29"/>
      <c r="E655" s="43"/>
      <c r="F655" s="43"/>
      <c r="G655" s="43"/>
      <c r="H655" s="43"/>
    </row>
    <row r="656" spans="4:8">
      <c r="D656" s="29"/>
      <c r="E656" s="43"/>
      <c r="F656" s="43"/>
      <c r="G656" s="43"/>
      <c r="H656" s="43"/>
    </row>
    <row r="657" spans="4:8">
      <c r="D657" s="29"/>
      <c r="E657" s="43"/>
      <c r="F657" s="43"/>
      <c r="G657" s="43"/>
      <c r="H657" s="43"/>
    </row>
    <row r="658" spans="4:8">
      <c r="D658" s="29"/>
      <c r="E658" s="43"/>
      <c r="F658" s="43"/>
      <c r="G658" s="43"/>
      <c r="H658" s="43"/>
    </row>
    <row r="659" spans="4:8">
      <c r="D659" s="29"/>
      <c r="E659" s="43"/>
      <c r="F659" s="43"/>
      <c r="G659" s="43"/>
      <c r="H659" s="43"/>
    </row>
  </sheetData>
  <sortState ref="A13:H380">
    <sortCondition ref="C13:C380"/>
  </sortState>
  <mergeCells count="10">
    <mergeCell ref="A1:H1"/>
    <mergeCell ref="A5:C5"/>
    <mergeCell ref="A8:H8"/>
    <mergeCell ref="A9:G9"/>
    <mergeCell ref="A12:H12"/>
    <mergeCell ref="D5:D7"/>
    <mergeCell ref="E5:E7"/>
    <mergeCell ref="F5:F7"/>
    <mergeCell ref="G5:G7"/>
    <mergeCell ref="H5:H7"/>
  </mergeCells>
  <hyperlinks>
    <hyperlink ref="C483" r:id="rId1"/>
    <hyperlink ref="C487" r:id="rId2"/>
    <hyperlink ref="C552" r:id="rId3"/>
    <hyperlink ref="C555" r:id="rId4"/>
    <hyperlink ref="C467" r:id="rId5"/>
    <hyperlink ref="C532" r:id="rId6"/>
    <hyperlink ref="C553" r:id="rId7" tooltip="https://img.img20.match-online.nl/Full/775de48f-837f-44cc-b0d4-b59d70903681.jpg"/>
    <hyperlink ref="C554" r:id="rId8" tooltip="https://img.img20.match-online.nl/Full/afa536db-c747-4fde-9799-eeb1a29f0a1b.jpg"/>
    <hyperlink ref="C556" r:id="rId9" tooltip="https://img.img20.match-online.nl/Full/781741be-6e71-45a6-b245-1de4af118bdb.jpg"/>
    <hyperlink ref="C562" r:id="rId10"/>
    <hyperlink ref="C426" r:id="rId11"/>
    <hyperlink ref="C496" r:id="rId12"/>
    <hyperlink ref="C514" r:id="rId13"/>
    <hyperlink ref="C533" r:id="rId14"/>
    <hyperlink ref="C522" r:id="rId15"/>
    <hyperlink ref="C549" r:id="rId16"/>
    <hyperlink ref="C459" r:id="rId17"/>
    <hyperlink ref="C535" r:id="rId18"/>
    <hyperlink ref="C546" r:id="rId19"/>
    <hyperlink ref="C256" r:id="rId20"/>
    <hyperlink ref="C248" r:id="rId21"/>
    <hyperlink ref="C294" r:id="rId22"/>
    <hyperlink ref="C60" r:id="rId23"/>
    <hyperlink ref="C353" r:id="rId24"/>
    <hyperlink ref="C402" r:id="rId25"/>
    <hyperlink ref="C461" r:id="rId26"/>
    <hyperlink ref="C431" r:id="rId27"/>
    <hyperlink ref="C366" r:id="rId28"/>
    <hyperlink ref="C234" r:id="rId29"/>
    <hyperlink ref="C359" r:id="rId30"/>
    <hyperlink ref="C385" r:id="rId31"/>
    <hyperlink ref="C490" r:id="rId32"/>
    <hyperlink ref="C293" r:id="rId33"/>
    <hyperlink ref="C363" r:id="rId34" display="ЭхиноКактус  Rainbow Mix"/>
    <hyperlink ref="C468" r:id="rId35"/>
    <hyperlink ref="C470" r:id="rId36"/>
    <hyperlink ref="C473" r:id="rId37"/>
    <hyperlink ref="C419" r:id="rId38"/>
    <hyperlink ref="C423" r:id="rId39"/>
    <hyperlink ref="C424" r:id="rId40"/>
    <hyperlink ref="C469" r:id="rId41"/>
    <hyperlink ref="C471" r:id="rId42"/>
    <hyperlink ref="C472" r:id="rId43"/>
    <hyperlink ref="C458" r:id="rId44"/>
    <hyperlink ref="C429" r:id="rId45"/>
    <hyperlink ref="C65" r:id="rId46"/>
    <hyperlink ref="C177" r:id="rId47"/>
    <hyperlink ref="C196" r:id="rId48"/>
    <hyperlink ref="C186" r:id="rId49"/>
    <hyperlink ref="C193" r:id="rId50"/>
    <hyperlink ref="C192" r:id="rId51"/>
    <hyperlink ref="C205" r:id="rId52"/>
    <hyperlink ref="C124" r:id="rId53"/>
    <hyperlink ref="C311" r:id="rId54" display="url"/>
    <hyperlink ref="C257" r:id="rId55" display="url"/>
    <hyperlink ref="C231" r:id="rId56" display="url"/>
    <hyperlink ref="C213" r:id="rId57" display="url"/>
    <hyperlink ref="C214" r:id="rId58" display="url"/>
    <hyperlink ref="C212" r:id="rId59" display="url"/>
    <hyperlink ref="C208" r:id="rId60" display="url"/>
    <hyperlink ref="C207" r:id="rId61" display="url"/>
    <hyperlink ref="C204" r:id="rId62" display="url"/>
    <hyperlink ref="C203" r:id="rId63" display="url"/>
    <hyperlink ref="C202" r:id="rId64" display="url"/>
    <hyperlink ref="C201" r:id="rId65" display="url"/>
    <hyperlink ref="C199" r:id="rId66" display="url"/>
    <hyperlink ref="C198" r:id="rId67" display="url"/>
    <hyperlink ref="C197" r:id="rId68" display="url"/>
    <hyperlink ref="C185" r:id="rId69" display="url"/>
    <hyperlink ref="C184" r:id="rId70" display="url"/>
    <hyperlink ref="C183" r:id="rId71" display="url"/>
    <hyperlink ref="C181" r:id="rId72" display="url"/>
    <hyperlink ref="C176" r:id="rId73" display="url"/>
    <hyperlink ref="C175" r:id="rId74" display="url"/>
    <hyperlink ref="C174" r:id="rId75" display="url"/>
    <hyperlink ref="C206" r:id="rId76" display="url"/>
    <hyperlink ref="C301" r:id="rId77" display="url"/>
    <hyperlink ref="C26" r:id="rId78" display="url"/>
    <hyperlink ref="C25" r:id="rId79" display="url"/>
    <hyperlink ref="C75" r:id="rId80" display="url"/>
    <hyperlink ref="C81" r:id="rId81" display="url"/>
    <hyperlink ref="C253" r:id="rId82" display="url"/>
    <hyperlink ref="C134" r:id="rId83" display="url"/>
    <hyperlink ref="C133" r:id="rId84" display="url"/>
    <hyperlink ref="C138" r:id="rId85" display="url"/>
    <hyperlink ref="C149" r:id="rId86" display="url"/>
    <hyperlink ref="C200" r:id="rId87" display="url"/>
    <hyperlink ref="C190" r:id="rId88" display="url"/>
    <hyperlink ref="C178" r:id="rId89" display="url"/>
    <hyperlink ref="C69" r:id="rId90" display="url"/>
    <hyperlink ref="C68" r:id="rId91" display="url"/>
    <hyperlink ref="C299" r:id="rId92" display="url"/>
    <hyperlink ref="C358" r:id="rId93" display="url"/>
    <hyperlink ref="C126" r:id="rId94" display="url"/>
    <hyperlink ref="C125" r:id="rId95" display="url"/>
    <hyperlink ref="C283" r:id="rId96" display="url"/>
    <hyperlink ref="C83" r:id="rId97" display="url"/>
    <hyperlink ref="C245" r:id="rId98" display="url"/>
    <hyperlink ref="C135" r:id="rId99" display="url"/>
    <hyperlink ref="C255" r:id="rId100" display="url"/>
    <hyperlink ref="C13" r:id="rId101" display="url"/>
    <hyperlink ref="C14" r:id="rId102" display="url"/>
    <hyperlink ref="C218" r:id="rId103" display="url"/>
    <hyperlink ref="C21" r:id="rId104" display="url"/>
    <hyperlink ref="C48" r:id="rId105" display="url"/>
    <hyperlink ref="C109" r:id="rId106" display="url"/>
    <hyperlink ref="C111" r:id="rId107" display="url"/>
    <hyperlink ref="C329" r:id="rId108" display="url"/>
    <hyperlink ref="C128" r:id="rId109" display="url"/>
    <hyperlink ref="C71" r:id="rId110" display="url"/>
    <hyperlink ref="C137" r:id="rId111" display="url"/>
    <hyperlink ref="C219" r:id="rId112" display="url"/>
    <hyperlink ref="C224" r:id="rId113" display="url"/>
    <hyperlink ref="C225" r:id="rId114" display="url"/>
    <hyperlink ref="C226" r:id="rId115" display="url"/>
    <hyperlink ref="C23" r:id="rId116" display="url"/>
    <hyperlink ref="C24" r:id="rId117" display="url"/>
    <hyperlink ref="C567" r:id="rId118" display="url"/>
    <hyperlink ref="C370" r:id="rId119" display="url"/>
    <hyperlink ref="C28" r:id="rId120" display="url"/>
    <hyperlink ref="C27" r:id="rId121" display="url"/>
    <hyperlink ref="C55" r:id="rId122" display="url"/>
    <hyperlink ref="C90" r:id="rId123" display="url"/>
    <hyperlink ref="C326" r:id="rId124" display="url"/>
    <hyperlink ref="C129" r:id="rId125" display="url"/>
    <hyperlink ref="C252" r:id="rId126" display="url"/>
    <hyperlink ref="C259" r:id="rId127" display="url"/>
    <hyperlink ref="C298" r:id="rId128" display="url"/>
    <hyperlink ref="C316" r:id="rId129" display="url"/>
    <hyperlink ref="C317" r:id="rId130" display="url"/>
    <hyperlink ref="C141" r:id="rId131" display="url"/>
    <hyperlink ref="C142" r:id="rId132" display="url"/>
    <hyperlink ref="C143" r:id="rId133" display="url"/>
    <hyperlink ref="C146" r:id="rId134" display="url"/>
    <hyperlink ref="C152" r:id="rId135" display="url"/>
    <hyperlink ref="C157" r:id="rId136" display="url"/>
    <hyperlink ref="C163" r:id="rId137" display="url"/>
    <hyperlink ref="C267" r:id="rId138" display="url"/>
    <hyperlink ref="C270" r:id="rId139" display="url"/>
    <hyperlink ref="C271" r:id="rId140" display="url"/>
    <hyperlink ref="C272" r:id="rId141" display="url"/>
    <hyperlink ref="C274" r:id="rId142" display="url"/>
    <hyperlink ref="C275" r:id="rId143" display="url"/>
    <hyperlink ref="C291" r:id="rId144" display="url"/>
    <hyperlink ref="C262" r:id="rId145" display="url"/>
    <hyperlink ref="C268" r:id="rId146" display="url"/>
    <hyperlink ref="C269" r:id="rId147" display="url"/>
    <hyperlink ref="C279" r:id="rId148" display="url"/>
    <hyperlink ref="C282" r:id="rId149" display="url"/>
    <hyperlink ref="C281" r:id="rId150" display="url"/>
    <hyperlink ref="C295" r:id="rId151" display="url"/>
    <hyperlink ref="C169" r:id="rId152" display="url"/>
    <hyperlink ref="C210" r:id="rId153" display="url"/>
    <hyperlink ref="C332" r:id="rId154" display="url"/>
    <hyperlink ref="C223" r:id="rId155" display="url"/>
    <hyperlink ref="C215" r:id="rId156" display="url"/>
    <hyperlink ref="C161" r:id="rId157" display="url"/>
    <hyperlink ref="C236" r:id="rId158"/>
    <hyperlink ref="C265" r:id="rId159" display="url"/>
    <hyperlink ref="C182" r:id="rId160" display="url"/>
    <hyperlink ref="C335" r:id="rId161" display="url"/>
    <hyperlink ref="C79" r:id="rId162" display="url"/>
    <hyperlink ref="C31" r:id="rId163" display="url"/>
    <hyperlink ref="C34" r:id="rId164" display="url"/>
    <hyperlink ref="C108" r:id="rId165" display="url"/>
    <hyperlink ref="C112" r:id="rId166" display="url"/>
    <hyperlink ref="C113" r:id="rId167" display="url"/>
    <hyperlink ref="C114" r:id="rId168" display="url"/>
    <hyperlink ref="C118" r:id="rId169" display="url"/>
    <hyperlink ref="C339" r:id="rId170" display="url"/>
    <hyperlink ref="C263" r:id="rId171" display="url"/>
    <hyperlink ref="C276" r:id="rId172" display="url"/>
    <hyperlink ref="C278" r:id="rId173" display="url"/>
    <hyperlink ref="C288" r:id="rId174" display="url"/>
    <hyperlink ref="C227" r:id="rId175" display="url"/>
    <hyperlink ref="C49" r:id="rId176" display="url"/>
    <hyperlink ref="C73" r:id="rId177" display="url"/>
    <hyperlink ref="C338" r:id="rId178" display="url"/>
    <hyperlink ref="C247" r:id="rId179" display="url"/>
    <hyperlink ref="C572" r:id="rId180" display="url"/>
    <hyperlink ref="C250" r:id="rId181" display="url"/>
    <hyperlink ref="C330" r:id="rId182"/>
    <hyperlink ref="C361" r:id="rId183" display="url"/>
    <hyperlink ref="C362" r:id="rId184" display="url"/>
    <hyperlink ref="C393" r:id="rId185" display="url"/>
    <hyperlink ref="C110" r:id="rId186" display="url"/>
    <hyperlink ref="C287" r:id="rId187" display="url"/>
    <hyperlink ref="C296" r:id="rId188" display="url"/>
    <hyperlink ref="C170" r:id="rId189" display="url"/>
    <hyperlink ref="C336" r:id="rId190" display="url"/>
    <hyperlink ref="C337" r:id="rId191" display="url"/>
    <hyperlink ref="C16" r:id="rId192"/>
    <hyperlink ref="C36" r:id="rId193" display="url"/>
  </hyperlinks>
  <pageMargins left="0.7" right="0.7" top="0.75" bottom="0.75" header="0.3" footer="0.3"/>
  <pageSetup paperSize="9" orientation="portrait" horizontalDpi="1200" verticalDpi="1200" r:id="rId1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прайс от 18.11.2025</vt:lpstr>
      <vt:lpstr>вип</vt:lpstr>
      <vt:lpstr>опт</vt:lpstr>
      <vt:lpstr>скидка</vt:lpstr>
      <vt:lpstr>супер</vt:lpstr>
      <vt:lpstr>Цена_для_оптовых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ФЛОРИССИМА</dc:creator>
  <cp:lastModifiedBy>Игорь Кудрявый</cp:lastModifiedBy>
  <cp:revision>1</cp:revision>
  <cp:lastPrinted>2026-01-10T07:11:45Z</cp:lastPrinted>
  <dcterms:created xsi:type="dcterms:W3CDTF">2024-04-16T10:06:00Z</dcterms:created>
  <dcterms:modified xsi:type="dcterms:W3CDTF">2026-01-11T18:58:52Z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55AD87BF5DA44CD795759640B1FB3B83_13</vt:lpwstr>
  </property>
  <property fmtid="{D5CDD505-2E9C-101B-9397-08002B2CF9AE}" pid="3" name="KSOProductBuildVer">
    <vt:lpwstr>1049-12.2.0.23131</vt:lpwstr>
  </property>
</Properties>
</file>